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300" tabRatio="601" firstSheet="2" activeTab="2"/>
  </bookViews>
  <sheets>
    <sheet name="Chart Hyperspace" sheetId="1" r:id="rId1"/>
    <sheet name="Hyperspace Figures" sheetId="2" r:id="rId2"/>
    <sheet name="Ship Specs" sheetId="3" r:id="rId3"/>
    <sheet name="Print Forms" sheetId="4" r:id="rId4"/>
    <sheet name="Chart Drives" sheetId="5" r:id="rId5"/>
    <sheet name="Drive Comparison" sheetId="6" r:id="rId6"/>
  </sheets>
  <definedNames>
    <definedName name="_xlnm.Print_Area" localSheetId="3">'Print Forms'!$A$1:$K$35</definedName>
  </definedNames>
  <calcPr fullCalcOnLoad="1"/>
</workbook>
</file>

<file path=xl/sharedStrings.xml><?xml version="1.0" encoding="utf-8"?>
<sst xmlns="http://schemas.openxmlformats.org/spreadsheetml/2006/main" count="195" uniqueCount="133">
  <si>
    <t>Dist</t>
  </si>
  <si>
    <t>Start</t>
  </si>
  <si>
    <t>End</t>
  </si>
  <si>
    <t>Duration</t>
  </si>
  <si>
    <t>System</t>
  </si>
  <si>
    <t>UV Ceti</t>
  </si>
  <si>
    <t>Let 118</t>
  </si>
  <si>
    <t>Ross 780</t>
  </si>
  <si>
    <t>Lutyen 789-6</t>
  </si>
  <si>
    <t>Formalhaut</t>
  </si>
  <si>
    <t>Lacaille 8760</t>
  </si>
  <si>
    <t>Ross 154</t>
  </si>
  <si>
    <t>CD-49°13515</t>
  </si>
  <si>
    <t>Epsilon Indi</t>
  </si>
  <si>
    <t>CD-37°15492</t>
  </si>
  <si>
    <t>Alpha Centauri</t>
  </si>
  <si>
    <t>Wolf 424</t>
  </si>
  <si>
    <t>Ross 128</t>
  </si>
  <si>
    <t>82 Eridani</t>
  </si>
  <si>
    <t>Kapteyns Star</t>
  </si>
  <si>
    <t>Lutyen 145-41</t>
  </si>
  <si>
    <t>Sirius</t>
  </si>
  <si>
    <t>Epsilon Eridani</t>
  </si>
  <si>
    <t>Lalande 21185</t>
  </si>
  <si>
    <t>Wolf 359</t>
  </si>
  <si>
    <t>WX Ursa Majoris</t>
  </si>
  <si>
    <t>Groombridge 1618</t>
  </si>
  <si>
    <t>BD+5°1668</t>
  </si>
  <si>
    <t>Ross 614</t>
  </si>
  <si>
    <t>Van Maanens Star</t>
  </si>
  <si>
    <t>Arcturus</t>
  </si>
  <si>
    <t>BD 946</t>
  </si>
  <si>
    <t>Lutyen 1159-16</t>
  </si>
  <si>
    <t>36 Ophiuchi</t>
  </si>
  <si>
    <t>BD+43°4305</t>
  </si>
  <si>
    <t>X</t>
  </si>
  <si>
    <t>Y</t>
  </si>
  <si>
    <t>N</t>
  </si>
  <si>
    <t>70 Ophiuchi</t>
  </si>
  <si>
    <t>Altair</t>
  </si>
  <si>
    <t>Mass</t>
  </si>
  <si>
    <t>Range</t>
  </si>
  <si>
    <t>Name</t>
  </si>
  <si>
    <t>Class 4</t>
  </si>
  <si>
    <t>Class 3</t>
  </si>
  <si>
    <t>Class 2</t>
  </si>
  <si>
    <t>Class 1</t>
  </si>
  <si>
    <t>Class 5</t>
  </si>
  <si>
    <t>Class 6</t>
  </si>
  <si>
    <t>Class 7</t>
  </si>
  <si>
    <t>Class 8</t>
  </si>
  <si>
    <t>StowMaster</t>
  </si>
  <si>
    <t>Osprey</t>
  </si>
  <si>
    <t>Falcon</t>
  </si>
  <si>
    <t>Hawk</t>
  </si>
  <si>
    <t>Kestrel</t>
  </si>
  <si>
    <t>EagleII</t>
  </si>
  <si>
    <t>Eagle I</t>
  </si>
  <si>
    <t>Eagle III</t>
  </si>
  <si>
    <t>Sidewinder</t>
  </si>
  <si>
    <t>Krait</t>
  </si>
  <si>
    <t>Gecko</t>
  </si>
  <si>
    <t>Spar</t>
  </si>
  <si>
    <t>Adder</t>
  </si>
  <si>
    <t>Viper</t>
  </si>
  <si>
    <t>Viper II</t>
  </si>
  <si>
    <t>Cobra I</t>
  </si>
  <si>
    <t>Gyr</t>
  </si>
  <si>
    <t>Moray</t>
  </si>
  <si>
    <t>Cobra III</t>
  </si>
  <si>
    <t>Harris</t>
  </si>
  <si>
    <t>Constrictor</t>
  </si>
  <si>
    <t>Harrier</t>
  </si>
  <si>
    <t>Asp</t>
  </si>
  <si>
    <t>Wyvern</t>
  </si>
  <si>
    <t>Transporter</t>
  </si>
  <si>
    <t>Lion</t>
  </si>
  <si>
    <t>Lanner II</t>
  </si>
  <si>
    <t>Lanner</t>
  </si>
  <si>
    <t>Tiercel</t>
  </si>
  <si>
    <t>Tiger</t>
  </si>
  <si>
    <t>Imperial Courier</t>
  </si>
  <si>
    <t>Python</t>
  </si>
  <si>
    <t>Skeet</t>
  </si>
  <si>
    <t>Imperial Trader</t>
  </si>
  <si>
    <t>Anaconda</t>
  </si>
  <si>
    <t>Mantis</t>
  </si>
  <si>
    <t>Puma</t>
  </si>
  <si>
    <t>Turner</t>
  </si>
  <si>
    <t>Boa</t>
  </si>
  <si>
    <t>Panther</t>
  </si>
  <si>
    <t>Imperial Explorer</t>
  </si>
  <si>
    <t>Griffin</t>
  </si>
  <si>
    <t>Lynx BC</t>
  </si>
  <si>
    <t>LR Cruiser</t>
  </si>
  <si>
    <t>Fully Laden</t>
  </si>
  <si>
    <t>Scanner</t>
  </si>
  <si>
    <t>ECM</t>
  </si>
  <si>
    <t>Autopilot</t>
  </si>
  <si>
    <t>Radar Mapper</t>
  </si>
  <si>
    <t>Energy Booster Unit</t>
  </si>
  <si>
    <t>Atmospheric Shielding</t>
  </si>
  <si>
    <t>Laser Cooling Unit</t>
  </si>
  <si>
    <t>Auto Refueller</t>
  </si>
  <si>
    <t>Military Camera</t>
  </si>
  <si>
    <t>Transmission Jammer</t>
  </si>
  <si>
    <t>Navigation Computer</t>
  </si>
  <si>
    <t>Auto Targeter</t>
  </si>
  <si>
    <t>Class 3 Drive</t>
  </si>
  <si>
    <t>Shield Generators</t>
  </si>
  <si>
    <t>4MW Beam Laser</t>
  </si>
  <si>
    <t>Hull Mass</t>
  </si>
  <si>
    <t>Remaining filled with Fuel</t>
  </si>
  <si>
    <t>Asp (Mil)</t>
  </si>
  <si>
    <t>Asp (Std)</t>
  </si>
  <si>
    <t>Empty</t>
  </si>
  <si>
    <t>Asp Explorer (Full/Military)</t>
  </si>
  <si>
    <t>Asp Explorer (Full/Standard)</t>
  </si>
  <si>
    <t>Full Asp Mil 3</t>
  </si>
  <si>
    <t>Full Asp std 3</t>
  </si>
  <si>
    <t>Empty Asp Mil 3</t>
  </si>
  <si>
    <t>Summary of Results for Graph</t>
  </si>
  <si>
    <t>To be completed</t>
  </si>
  <si>
    <t>Detailed Results</t>
  </si>
  <si>
    <t>Asp Explorer (Empty/Military)</t>
  </si>
  <si>
    <t>Asp Explorer (Empty/Standard)</t>
  </si>
  <si>
    <t>Asp Larger engine??</t>
  </si>
  <si>
    <t>Smallest Ship possible with Class 3 engine?</t>
  </si>
  <si>
    <t>ALT 0176 = °</t>
  </si>
  <si>
    <t>Co-ords</t>
  </si>
  <si>
    <t>TOTAL MASS</t>
  </si>
  <si>
    <t>Cobra (Mil)</t>
  </si>
  <si>
    <t>Cobra (Std)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</si>
</sst>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yy\ hh:mm:ss"/>
    <numFmt numFmtId="173" formatCode="0.000"/>
    <numFmt numFmtId="174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9"/>
      <name val="Arial"/>
      <family val="0"/>
    </font>
    <font>
      <b/>
      <sz val="23"/>
      <name val="Arial"/>
      <family val="0"/>
    </font>
    <font>
      <b/>
      <sz val="19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172" fontId="0" fillId="0" borderId="7" xfId="0" applyNumberForma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9" xfId="0" applyNumberFormat="1" applyBorder="1" applyAlignment="1">
      <alignment/>
    </xf>
    <xf numFmtId="0" fontId="0" fillId="0" borderId="11" xfId="0" applyBorder="1" applyAlignment="1">
      <alignment/>
    </xf>
    <xf numFmtId="172" fontId="0" fillId="0" borderId="12" xfId="0" applyNumberFormat="1" applyBorder="1" applyAlignment="1">
      <alignment/>
    </xf>
    <xf numFmtId="17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6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0" fontId="0" fillId="0" borderId="2" xfId="0" applyBorder="1" applyAlignment="1">
      <alignment/>
    </xf>
    <xf numFmtId="0" fontId="4" fillId="0" borderId="3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172" fontId="0" fillId="0" borderId="24" xfId="0" applyNumberFormat="1" applyBorder="1" applyAlignment="1">
      <alignment/>
    </xf>
    <xf numFmtId="172" fontId="0" fillId="0" borderId="25" xfId="0" applyNumberFormat="1" applyBorder="1" applyAlignment="1">
      <alignment/>
    </xf>
    <xf numFmtId="172" fontId="0" fillId="0" borderId="23" xfId="0" applyNumberFormat="1" applyBorder="1" applyAlignment="1">
      <alignment/>
    </xf>
    <xf numFmtId="0" fontId="4" fillId="0" borderId="1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Hyperspace Jump Times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'Hyperspace Figures'!$AC$5</c:f>
              <c:strCache>
                <c:ptCount val="1"/>
                <c:pt idx="0">
                  <c:v>Full Asp Mil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'Hyperspace Figures'!$AB$6:$AB$38</c:f>
              <c:numCache>
                <c:ptCount val="33"/>
                <c:pt idx="0">
                  <c:v>4.35</c:v>
                </c:pt>
                <c:pt idx="1">
                  <c:v>5.64</c:v>
                </c:pt>
                <c:pt idx="2">
                  <c:v>6.24</c:v>
                </c:pt>
                <c:pt idx="3">
                  <c:v>6.52</c:v>
                </c:pt>
                <c:pt idx="4">
                  <c:v>7.15</c:v>
                </c:pt>
                <c:pt idx="5">
                  <c:v>8.68</c:v>
                </c:pt>
                <c:pt idx="6">
                  <c:v>8.81</c:v>
                </c:pt>
                <c:pt idx="7">
                  <c:v>9.06</c:v>
                </c:pt>
                <c:pt idx="8">
                  <c:v>9.53</c:v>
                </c:pt>
                <c:pt idx="9">
                  <c:v>10.25</c:v>
                </c:pt>
                <c:pt idx="10">
                  <c:v>10.63</c:v>
                </c:pt>
                <c:pt idx="11">
                  <c:v>10.78</c:v>
                </c:pt>
                <c:pt idx="12">
                  <c:v>11.16</c:v>
                </c:pt>
                <c:pt idx="13">
                  <c:v>11.57</c:v>
                </c:pt>
                <c:pt idx="14">
                  <c:v>11.82</c:v>
                </c:pt>
                <c:pt idx="15">
                  <c:v>12.16</c:v>
                </c:pt>
                <c:pt idx="16">
                  <c:v>12.48</c:v>
                </c:pt>
                <c:pt idx="17">
                  <c:v>12.63</c:v>
                </c:pt>
                <c:pt idx="18">
                  <c:v>13.1</c:v>
                </c:pt>
                <c:pt idx="19">
                  <c:v>13.61</c:v>
                </c:pt>
                <c:pt idx="20">
                  <c:v>13.86</c:v>
                </c:pt>
                <c:pt idx="21">
                  <c:v>13.89</c:v>
                </c:pt>
                <c:pt idx="22">
                  <c:v>14.11</c:v>
                </c:pt>
                <c:pt idx="23">
                  <c:v>14.55</c:v>
                </c:pt>
                <c:pt idx="24">
                  <c:v>15.2</c:v>
                </c:pt>
                <c:pt idx="25">
                  <c:v>15.36</c:v>
                </c:pt>
                <c:pt idx="26">
                  <c:v>15.8</c:v>
                </c:pt>
                <c:pt idx="27">
                  <c:v>15.86</c:v>
                </c:pt>
                <c:pt idx="28">
                  <c:v>16</c:v>
                </c:pt>
                <c:pt idx="29">
                  <c:v>16.62</c:v>
                </c:pt>
                <c:pt idx="30">
                  <c:v>16.71</c:v>
                </c:pt>
                <c:pt idx="31">
                  <c:v>16.93</c:v>
                </c:pt>
                <c:pt idx="32">
                  <c:v>17.71</c:v>
                </c:pt>
              </c:numCache>
            </c:numRef>
          </c:cat>
          <c:val>
            <c:numRef>
              <c:f>'Hyperspace Figures'!$AC$6:$AC$38</c:f>
              <c:numCache>
                <c:ptCount val="33"/>
                <c:pt idx="0">
                  <c:v>0.6915856481646188</c:v>
                </c:pt>
                <c:pt idx="1">
                  <c:v>2.1932754629524425</c:v>
                </c:pt>
                <c:pt idx="2">
                  <c:v>2.4266666666953824</c:v>
                </c:pt>
                <c:pt idx="3">
                  <c:v>2.535509259265382</c:v>
                </c:pt>
                <c:pt idx="4">
                  <c:v>1.780520833330229</c:v>
                </c:pt>
                <c:pt idx="5">
                  <c:v>3.3754629630129784</c:v>
                </c:pt>
                <c:pt idx="6">
                  <c:v>3.4260995370568708</c:v>
                </c:pt>
                <c:pt idx="7">
                  <c:v>3.523298611107748</c:v>
                </c:pt>
                <c:pt idx="8">
                  <c:v>2.706053240748588</c:v>
                </c:pt>
                <c:pt idx="9">
                  <c:v>2.985983796301298</c:v>
                </c:pt>
                <c:pt idx="10">
                  <c:v>4.133854166662786</c:v>
                </c:pt>
                <c:pt idx="11">
                  <c:v>4.1921527778031304</c:v>
                </c:pt>
                <c:pt idx="12">
                  <c:v>4.339976851828396</c:v>
                </c:pt>
                <c:pt idx="13">
                  <c:v>4.4994444444892</c:v>
                </c:pt>
                <c:pt idx="14">
                  <c:v>4.596643518540077</c:v>
                </c:pt>
                <c:pt idx="15">
                  <c:v>3.728877314773854</c:v>
                </c:pt>
                <c:pt idx="16">
                  <c:v>3.853298611124046</c:v>
                </c:pt>
                <c:pt idx="17">
                  <c:v>3.9116550925537013</c:v>
                </c:pt>
                <c:pt idx="18">
                  <c:v>5.0943865741137415</c:v>
                </c:pt>
                <c:pt idx="19">
                  <c:v>5.2927430555573665</c:v>
                </c:pt>
                <c:pt idx="20">
                  <c:v>5.389942129608244</c:v>
                </c:pt>
                <c:pt idx="21">
                  <c:v>5.460208333388437</c:v>
                </c:pt>
                <c:pt idx="22">
                  <c:v>4.487118055578321</c:v>
                </c:pt>
                <c:pt idx="23">
                  <c:v>4.658240740769543</c:v>
                </c:pt>
                <c:pt idx="24">
                  <c:v>4.911053240764886</c:v>
                </c:pt>
                <c:pt idx="25">
                  <c:v>4.9732986111193895</c:v>
                </c:pt>
                <c:pt idx="26">
                  <c:v>6.144432870380115</c:v>
                </c:pt>
                <c:pt idx="27">
                  <c:v>6.167731481487863</c:v>
                </c:pt>
                <c:pt idx="28">
                  <c:v>#N/A</c:v>
                </c:pt>
                <c:pt idx="29">
                  <c:v>5.463275462971069</c:v>
                </c:pt>
                <c:pt idx="30">
                  <c:v>5.498310185212176</c:v>
                </c:pt>
                <c:pt idx="31">
                  <c:v>5.583750000048894</c:v>
                </c:pt>
                <c:pt idx="32">
                  <c:v>5.887210648157634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'Hyperspace Figures'!$AD$5</c:f>
              <c:strCache>
                <c:ptCount val="1"/>
                <c:pt idx="0">
                  <c:v>Full Asp std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'Hyperspace Figures'!$AD$6:$AD$38</c:f>
              <c:numCache>
                <c:ptCount val="33"/>
                <c:pt idx="0">
                  <c:v>0.6915972222341225</c:v>
                </c:pt>
                <c:pt idx="1">
                  <c:v>2.1932407407439314</c:v>
                </c:pt>
                <c:pt idx="2">
                  <c:v>2.426655092567671</c:v>
                </c:pt>
                <c:pt idx="3">
                  <c:v>1.5354976851958781</c:v>
                </c:pt>
                <c:pt idx="4">
                  <c:v>1.780520833330229</c:v>
                </c:pt>
                <c:pt idx="5">
                  <c:v>3.3754629629547708</c:v>
                </c:pt>
                <c:pt idx="6">
                  <c:v>3.426087962987367</c:v>
                </c:pt>
                <c:pt idx="7">
                  <c:v>2.5232870370382443</c:v>
                </c:pt>
                <c:pt idx="8">
                  <c:v>2.7060416666790843</c:v>
                </c:pt>
                <c:pt idx="9">
                  <c:v>2.9860995370545425</c:v>
                </c:pt>
                <c:pt idx="10">
                  <c:v>4.133819444454275</c:v>
                </c:pt>
                <c:pt idx="11">
                  <c:v>4.192141203675419</c:v>
                </c:pt>
                <c:pt idx="12">
                  <c:v>4.339965277758893</c:v>
                </c:pt>
                <c:pt idx="13">
                  <c:v>4.550162037019618</c:v>
                </c:pt>
                <c:pt idx="14">
                  <c:v>3.5966319444123656</c:v>
                </c:pt>
                <c:pt idx="15">
                  <c:v>3.728865740762558</c:v>
                </c:pt>
                <c:pt idx="16">
                  <c:v>3.853298611124046</c:v>
                </c:pt>
                <c:pt idx="17">
                  <c:v>3.91162037034519</c:v>
                </c:pt>
                <c:pt idx="18">
                  <c:v>5.09437499998603</c:v>
                </c:pt>
                <c:pt idx="19">
                  <c:v>5.292731481487863</c:v>
                </c:pt>
                <c:pt idx="20">
                  <c:v>5.38993055553874</c:v>
                </c:pt>
                <c:pt idx="21">
                  <c:v>5.4015624999883585</c:v>
                </c:pt>
                <c:pt idx="22">
                  <c:v>5.5208680555806495</c:v>
                </c:pt>
                <c:pt idx="23">
                  <c:v>4.658229166641831</c:v>
                </c:pt>
                <c:pt idx="24">
                  <c:v>4.911053240764886</c:v>
                </c:pt>
                <c:pt idx="25">
                  <c:v>4.973321759258397</c:v>
                </c:pt>
                <c:pt idx="26">
                  <c:v>6.1444444444496185</c:v>
                </c:pt>
                <c:pt idx="27">
                  <c:v>6.167719907418359</c:v>
                </c:pt>
                <c:pt idx="28">
                  <c:v>#N/A</c:v>
                </c:pt>
                <c:pt idx="29">
                  <c:v>6.463275462971069</c:v>
                </c:pt>
                <c:pt idx="30">
                  <c:v>6.55224537034519</c:v>
                </c:pt>
                <c:pt idx="31">
                  <c:v>5.583865740743931</c:v>
                </c:pt>
                <c:pt idx="32">
                  <c:v>5.887210648157634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'Hyperspace Figures'!$AE$5</c:f>
              <c:strCache>
                <c:ptCount val="1"/>
                <c:pt idx="0">
                  <c:v>Empty Asp Mil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'Hyperspace Figures'!$AB$6:$AB$38</c:f>
              <c:numCache>
                <c:ptCount val="33"/>
                <c:pt idx="0">
                  <c:v>4.35</c:v>
                </c:pt>
                <c:pt idx="1">
                  <c:v>5.64</c:v>
                </c:pt>
                <c:pt idx="2">
                  <c:v>6.24</c:v>
                </c:pt>
                <c:pt idx="3">
                  <c:v>6.52</c:v>
                </c:pt>
                <c:pt idx="4">
                  <c:v>7.15</c:v>
                </c:pt>
                <c:pt idx="5">
                  <c:v>8.68</c:v>
                </c:pt>
                <c:pt idx="6">
                  <c:v>8.81</c:v>
                </c:pt>
                <c:pt idx="7">
                  <c:v>9.06</c:v>
                </c:pt>
                <c:pt idx="8">
                  <c:v>9.53</c:v>
                </c:pt>
                <c:pt idx="9">
                  <c:v>10.25</c:v>
                </c:pt>
                <c:pt idx="10">
                  <c:v>10.63</c:v>
                </c:pt>
                <c:pt idx="11">
                  <c:v>10.78</c:v>
                </c:pt>
                <c:pt idx="12">
                  <c:v>11.16</c:v>
                </c:pt>
                <c:pt idx="13">
                  <c:v>11.57</c:v>
                </c:pt>
                <c:pt idx="14">
                  <c:v>11.82</c:v>
                </c:pt>
                <c:pt idx="15">
                  <c:v>12.16</c:v>
                </c:pt>
                <c:pt idx="16">
                  <c:v>12.48</c:v>
                </c:pt>
                <c:pt idx="17">
                  <c:v>12.63</c:v>
                </c:pt>
                <c:pt idx="18">
                  <c:v>13.1</c:v>
                </c:pt>
                <c:pt idx="19">
                  <c:v>13.61</c:v>
                </c:pt>
                <c:pt idx="20">
                  <c:v>13.86</c:v>
                </c:pt>
                <c:pt idx="21">
                  <c:v>13.89</c:v>
                </c:pt>
                <c:pt idx="22">
                  <c:v>14.11</c:v>
                </c:pt>
                <c:pt idx="23">
                  <c:v>14.55</c:v>
                </c:pt>
                <c:pt idx="24">
                  <c:v>15.2</c:v>
                </c:pt>
                <c:pt idx="25">
                  <c:v>15.36</c:v>
                </c:pt>
                <c:pt idx="26">
                  <c:v>15.8</c:v>
                </c:pt>
                <c:pt idx="27">
                  <c:v>15.86</c:v>
                </c:pt>
                <c:pt idx="28">
                  <c:v>16</c:v>
                </c:pt>
                <c:pt idx="29">
                  <c:v>16.62</c:v>
                </c:pt>
                <c:pt idx="30">
                  <c:v>16.71</c:v>
                </c:pt>
                <c:pt idx="31">
                  <c:v>16.93</c:v>
                </c:pt>
                <c:pt idx="32">
                  <c:v>17.71</c:v>
                </c:pt>
              </c:numCache>
            </c:numRef>
          </c:cat>
          <c:val>
            <c:numRef>
              <c:f>'Hyperspace Figures'!$AE$6:$AE$28</c:f>
              <c:numCache>
                <c:ptCount val="23"/>
                <c:pt idx="0">
                  <c:v>0.6915740740369074</c:v>
                </c:pt>
                <c:pt idx="1">
                  <c:v>2.1932638888829388</c:v>
                </c:pt>
                <c:pt idx="2">
                  <c:v>2.426655092567671</c:v>
                </c:pt>
                <c:pt idx="3">
                  <c:v>1.5354861110681668</c:v>
                </c:pt>
                <c:pt idx="4">
                  <c:v>1.780520833330229</c:v>
                </c:pt>
                <c:pt idx="5">
                  <c:v>3.3754629629547708</c:v>
                </c:pt>
                <c:pt idx="6">
                  <c:v>3.458124999946449</c:v>
                </c:pt>
                <c:pt idx="7">
                  <c:v>2.5232870369800366</c:v>
                </c:pt>
                <c:pt idx="8">
                  <c:v>2.7060416666208766</c:v>
                </c:pt>
                <c:pt idx="9">
                  <c:v>2.986099536996335</c:v>
                </c:pt>
                <c:pt idx="10">
                  <c:v>4.133819444396067</c:v>
                </c:pt>
                <c:pt idx="11">
                  <c:v>4.192141203675419</c:v>
                </c:pt>
                <c:pt idx="12">
                  <c:v>4.339965277758893</c:v>
                </c:pt>
                <c:pt idx="13">
                  <c:v>3.4994328703614883</c:v>
                </c:pt>
                <c:pt idx="14">
                  <c:v>3.5966319444123656</c:v>
                </c:pt>
                <c:pt idx="15">
                  <c:v>3.72886574070435</c:v>
                </c:pt>
                <c:pt idx="16">
                  <c:v>3.8532986110658385</c:v>
                </c:pt>
                <c:pt idx="17">
                  <c:v>3.91162037034519</c:v>
                </c:pt>
                <c:pt idx="18">
                  <c:v>5.09437499998603</c:v>
                </c:pt>
                <c:pt idx="19">
                  <c:v>5.292731481429655</c:v>
                </c:pt>
                <c:pt idx="20">
                  <c:v>5.38993055553874</c:v>
                </c:pt>
                <c:pt idx="21">
                  <c:v>5.460208333330229</c:v>
                </c:pt>
                <c:pt idx="22">
                  <c:v>4.487118055520114</c:v>
                </c:pt>
              </c:numCache>
            </c:numRef>
          </c:val>
          <c:smooth val="0"/>
        </c:ser>
        <c:axId val="40767661"/>
        <c:axId val="31364630"/>
      </c:lineChart>
      <c:catAx>
        <c:axId val="40767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(ly)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64630"/>
        <c:crosses val="autoZero"/>
        <c:auto val="1"/>
        <c:lblOffset val="100"/>
        <c:noMultiLvlLbl val="0"/>
      </c:catAx>
      <c:valAx>
        <c:axId val="31364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676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Drive Comparisons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'Drive Comparison'!$C$2</c:f>
              <c:strCache>
                <c:ptCount val="1"/>
                <c:pt idx="0">
                  <c:v>Class 1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'Drive Comparison'!$B$3:$B$46</c:f>
              <c:numCache>
                <c:ptCount val="4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45</c:v>
                </c:pt>
                <c:pt idx="11">
                  <c:v>49</c:v>
                </c:pt>
                <c:pt idx="12">
                  <c:v>55</c:v>
                </c:pt>
                <c:pt idx="13">
                  <c:v>65</c:v>
                </c:pt>
                <c:pt idx="14">
                  <c:v>67</c:v>
                </c:pt>
                <c:pt idx="15">
                  <c:v>75</c:v>
                </c:pt>
                <c:pt idx="16">
                  <c:v>78</c:v>
                </c:pt>
                <c:pt idx="17">
                  <c:v>87</c:v>
                </c:pt>
                <c:pt idx="18">
                  <c:v>100</c:v>
                </c:pt>
                <c:pt idx="19">
                  <c:v>111</c:v>
                </c:pt>
                <c:pt idx="20">
                  <c:v>120</c:v>
                </c:pt>
                <c:pt idx="21">
                  <c:v>134</c:v>
                </c:pt>
                <c:pt idx="22">
                  <c:v>150</c:v>
                </c:pt>
                <c:pt idx="23">
                  <c:v>183</c:v>
                </c:pt>
                <c:pt idx="24">
                  <c:v>200</c:v>
                </c:pt>
                <c:pt idx="25">
                  <c:v>245</c:v>
                </c:pt>
                <c:pt idx="26">
                  <c:v>271</c:v>
                </c:pt>
                <c:pt idx="27">
                  <c:v>300</c:v>
                </c:pt>
                <c:pt idx="28">
                  <c:v>328</c:v>
                </c:pt>
                <c:pt idx="29">
                  <c:v>400</c:v>
                </c:pt>
                <c:pt idx="30">
                  <c:v>480</c:v>
                </c:pt>
                <c:pt idx="31">
                  <c:v>500</c:v>
                </c:pt>
                <c:pt idx="32">
                  <c:v>562</c:v>
                </c:pt>
                <c:pt idx="33">
                  <c:v>700</c:v>
                </c:pt>
                <c:pt idx="34">
                  <c:v>800</c:v>
                </c:pt>
                <c:pt idx="35">
                  <c:v>915</c:v>
                </c:pt>
                <c:pt idx="36">
                  <c:v>1000</c:v>
                </c:pt>
                <c:pt idx="37">
                  <c:v>1272</c:v>
                </c:pt>
                <c:pt idx="38">
                  <c:v>1500</c:v>
                </c:pt>
                <c:pt idx="39">
                  <c:v>1775</c:v>
                </c:pt>
                <c:pt idx="40">
                  <c:v>1996</c:v>
                </c:pt>
                <c:pt idx="41">
                  <c:v>2425</c:v>
                </c:pt>
                <c:pt idx="42">
                  <c:v>7200</c:v>
                </c:pt>
                <c:pt idx="43">
                  <c:v>16000</c:v>
                </c:pt>
              </c:numCache>
            </c:numRef>
          </c:cat>
          <c:val>
            <c:numRef>
              <c:f>'Drive Comparison'!$C$3:$C$46</c:f>
              <c:numCache>
                <c:ptCount val="44"/>
                <c:pt idx="0">
                  <c:v>21.42</c:v>
                </c:pt>
                <c:pt idx="1">
                  <c:v>20</c:v>
                </c:pt>
                <c:pt idx="2">
                  <c:v>18.75</c:v>
                </c:pt>
                <c:pt idx="3">
                  <c:v>16.66</c:v>
                </c:pt>
                <c:pt idx="4">
                  <c:v>15</c:v>
                </c:pt>
                <c:pt idx="5">
                  <c:v>12</c:v>
                </c:pt>
                <c:pt idx="6">
                  <c:v>10.71</c:v>
                </c:pt>
                <c:pt idx="7">
                  <c:v>10</c:v>
                </c:pt>
                <c:pt idx="8">
                  <c:v>9.09</c:v>
                </c:pt>
                <c:pt idx="9">
                  <c:v>8.57</c:v>
                </c:pt>
                <c:pt idx="10">
                  <c:v>6.66</c:v>
                </c:pt>
                <c:pt idx="11">
                  <c:v>6.12</c:v>
                </c:pt>
                <c:pt idx="12">
                  <c:v>5.45</c:v>
                </c:pt>
                <c:pt idx="13">
                  <c:v>4.61</c:v>
                </c:pt>
                <c:pt idx="14">
                  <c:v>4.47</c:v>
                </c:pt>
                <c:pt idx="15">
                  <c:v>4</c:v>
                </c:pt>
                <c:pt idx="16">
                  <c:v>3.84</c:v>
                </c:pt>
                <c:pt idx="17">
                  <c:v>3.44</c:v>
                </c:pt>
                <c:pt idx="18">
                  <c:v>3</c:v>
                </c:pt>
                <c:pt idx="42">
                  <c:v>0.04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'Drive Comparison'!$D$2</c:f>
              <c:strCache>
                <c:ptCount val="1"/>
                <c:pt idx="0">
                  <c:v>Class 2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'Drive Comparison'!$B$3:$B$46</c:f>
              <c:numCache>
                <c:ptCount val="4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45</c:v>
                </c:pt>
                <c:pt idx="11">
                  <c:v>49</c:v>
                </c:pt>
                <c:pt idx="12">
                  <c:v>55</c:v>
                </c:pt>
                <c:pt idx="13">
                  <c:v>65</c:v>
                </c:pt>
                <c:pt idx="14">
                  <c:v>67</c:v>
                </c:pt>
                <c:pt idx="15">
                  <c:v>75</c:v>
                </c:pt>
                <c:pt idx="16">
                  <c:v>78</c:v>
                </c:pt>
                <c:pt idx="17">
                  <c:v>87</c:v>
                </c:pt>
                <c:pt idx="18">
                  <c:v>100</c:v>
                </c:pt>
                <c:pt idx="19">
                  <c:v>111</c:v>
                </c:pt>
                <c:pt idx="20">
                  <c:v>120</c:v>
                </c:pt>
                <c:pt idx="21">
                  <c:v>134</c:v>
                </c:pt>
                <c:pt idx="22">
                  <c:v>150</c:v>
                </c:pt>
                <c:pt idx="23">
                  <c:v>183</c:v>
                </c:pt>
                <c:pt idx="24">
                  <c:v>200</c:v>
                </c:pt>
                <c:pt idx="25">
                  <c:v>245</c:v>
                </c:pt>
                <c:pt idx="26">
                  <c:v>271</c:v>
                </c:pt>
                <c:pt idx="27">
                  <c:v>300</c:v>
                </c:pt>
                <c:pt idx="28">
                  <c:v>328</c:v>
                </c:pt>
                <c:pt idx="29">
                  <c:v>400</c:v>
                </c:pt>
                <c:pt idx="30">
                  <c:v>480</c:v>
                </c:pt>
                <c:pt idx="31">
                  <c:v>500</c:v>
                </c:pt>
                <c:pt idx="32">
                  <c:v>562</c:v>
                </c:pt>
                <c:pt idx="33">
                  <c:v>700</c:v>
                </c:pt>
                <c:pt idx="34">
                  <c:v>800</c:v>
                </c:pt>
                <c:pt idx="35">
                  <c:v>915</c:v>
                </c:pt>
                <c:pt idx="36">
                  <c:v>1000</c:v>
                </c:pt>
                <c:pt idx="37">
                  <c:v>1272</c:v>
                </c:pt>
                <c:pt idx="38">
                  <c:v>1500</c:v>
                </c:pt>
                <c:pt idx="39">
                  <c:v>1775</c:v>
                </c:pt>
                <c:pt idx="40">
                  <c:v>1996</c:v>
                </c:pt>
                <c:pt idx="41">
                  <c:v>2425</c:v>
                </c:pt>
                <c:pt idx="42">
                  <c:v>7200</c:v>
                </c:pt>
                <c:pt idx="43">
                  <c:v>16000</c:v>
                </c:pt>
              </c:numCache>
            </c:numRef>
          </c:cat>
          <c:val>
            <c:numRef>
              <c:f>'Drive Comparison'!$D$3:$D$46</c:f>
              <c:numCache>
                <c:ptCount val="44"/>
                <c:pt idx="0">
                  <c:v>85.71</c:v>
                </c:pt>
                <c:pt idx="1">
                  <c:v>80</c:v>
                </c:pt>
                <c:pt idx="2">
                  <c:v>75</c:v>
                </c:pt>
                <c:pt idx="3">
                  <c:v>66.66</c:v>
                </c:pt>
                <c:pt idx="4">
                  <c:v>60</c:v>
                </c:pt>
                <c:pt idx="5">
                  <c:v>48</c:v>
                </c:pt>
                <c:pt idx="6">
                  <c:v>42.85</c:v>
                </c:pt>
                <c:pt idx="7">
                  <c:v>40</c:v>
                </c:pt>
                <c:pt idx="8">
                  <c:v>36.36</c:v>
                </c:pt>
                <c:pt idx="9">
                  <c:v>34.28</c:v>
                </c:pt>
                <c:pt idx="10">
                  <c:v>26.66</c:v>
                </c:pt>
                <c:pt idx="11">
                  <c:v>24.48</c:v>
                </c:pt>
                <c:pt idx="12">
                  <c:v>21.81</c:v>
                </c:pt>
                <c:pt idx="13">
                  <c:v>18.46</c:v>
                </c:pt>
                <c:pt idx="14">
                  <c:v>17.91</c:v>
                </c:pt>
                <c:pt idx="15">
                  <c:v>16</c:v>
                </c:pt>
                <c:pt idx="16">
                  <c:v>15.38</c:v>
                </c:pt>
                <c:pt idx="17">
                  <c:v>13.79</c:v>
                </c:pt>
                <c:pt idx="18">
                  <c:v>12</c:v>
                </c:pt>
                <c:pt idx="19">
                  <c:v>10.81</c:v>
                </c:pt>
                <c:pt idx="20">
                  <c:v>10</c:v>
                </c:pt>
                <c:pt idx="21">
                  <c:v>8.95</c:v>
                </c:pt>
                <c:pt idx="22">
                  <c:v>8</c:v>
                </c:pt>
                <c:pt idx="23">
                  <c:v>6.55</c:v>
                </c:pt>
                <c:pt idx="24">
                  <c:v>6</c:v>
                </c:pt>
                <c:pt idx="25">
                  <c:v>4.89</c:v>
                </c:pt>
                <c:pt idx="26">
                  <c:v>4.42</c:v>
                </c:pt>
                <c:pt idx="27">
                  <c:v>4</c:v>
                </c:pt>
                <c:pt idx="28">
                  <c:v>3.65</c:v>
                </c:pt>
                <c:pt idx="29">
                  <c:v>3</c:v>
                </c:pt>
                <c:pt idx="43">
                  <c:v>0.01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'Drive Comparison'!$E$2</c:f>
              <c:strCache>
                <c:ptCount val="1"/>
                <c:pt idx="0">
                  <c:v>Class 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'Drive Comparison'!$B$3:$B$46</c:f>
              <c:numCache>
                <c:ptCount val="4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45</c:v>
                </c:pt>
                <c:pt idx="11">
                  <c:v>49</c:v>
                </c:pt>
                <c:pt idx="12">
                  <c:v>55</c:v>
                </c:pt>
                <c:pt idx="13">
                  <c:v>65</c:v>
                </c:pt>
                <c:pt idx="14">
                  <c:v>67</c:v>
                </c:pt>
                <c:pt idx="15">
                  <c:v>75</c:v>
                </c:pt>
                <c:pt idx="16">
                  <c:v>78</c:v>
                </c:pt>
                <c:pt idx="17">
                  <c:v>87</c:v>
                </c:pt>
                <c:pt idx="18">
                  <c:v>100</c:v>
                </c:pt>
                <c:pt idx="19">
                  <c:v>111</c:v>
                </c:pt>
                <c:pt idx="20">
                  <c:v>120</c:v>
                </c:pt>
                <c:pt idx="21">
                  <c:v>134</c:v>
                </c:pt>
                <c:pt idx="22">
                  <c:v>150</c:v>
                </c:pt>
                <c:pt idx="23">
                  <c:v>183</c:v>
                </c:pt>
                <c:pt idx="24">
                  <c:v>200</c:v>
                </c:pt>
                <c:pt idx="25">
                  <c:v>245</c:v>
                </c:pt>
                <c:pt idx="26">
                  <c:v>271</c:v>
                </c:pt>
                <c:pt idx="27">
                  <c:v>300</c:v>
                </c:pt>
                <c:pt idx="28">
                  <c:v>328</c:v>
                </c:pt>
                <c:pt idx="29">
                  <c:v>400</c:v>
                </c:pt>
                <c:pt idx="30">
                  <c:v>480</c:v>
                </c:pt>
                <c:pt idx="31">
                  <c:v>500</c:v>
                </c:pt>
                <c:pt idx="32">
                  <c:v>562</c:v>
                </c:pt>
                <c:pt idx="33">
                  <c:v>700</c:v>
                </c:pt>
                <c:pt idx="34">
                  <c:v>800</c:v>
                </c:pt>
                <c:pt idx="35">
                  <c:v>915</c:v>
                </c:pt>
                <c:pt idx="36">
                  <c:v>1000</c:v>
                </c:pt>
                <c:pt idx="37">
                  <c:v>1272</c:v>
                </c:pt>
                <c:pt idx="38">
                  <c:v>1500</c:v>
                </c:pt>
                <c:pt idx="39">
                  <c:v>1775</c:v>
                </c:pt>
                <c:pt idx="40">
                  <c:v>1996</c:v>
                </c:pt>
                <c:pt idx="41">
                  <c:v>2425</c:v>
                </c:pt>
                <c:pt idx="42">
                  <c:v>7200</c:v>
                </c:pt>
                <c:pt idx="43">
                  <c:v>16000</c:v>
                </c:pt>
              </c:numCache>
            </c:numRef>
          </c:cat>
          <c:val>
            <c:numRef>
              <c:f>'Drive Comparison'!$E$3:$E$46</c:f>
              <c:numCache>
                <c:ptCount val="44"/>
                <c:pt idx="5">
                  <c:v>108</c:v>
                </c:pt>
                <c:pt idx="6">
                  <c:v>96.42</c:v>
                </c:pt>
                <c:pt idx="9">
                  <c:v>77.14</c:v>
                </c:pt>
                <c:pt idx="10">
                  <c:v>60</c:v>
                </c:pt>
                <c:pt idx="11">
                  <c:v>55.1</c:v>
                </c:pt>
                <c:pt idx="12">
                  <c:v>49.09</c:v>
                </c:pt>
                <c:pt idx="13">
                  <c:v>41.53</c:v>
                </c:pt>
                <c:pt idx="14">
                  <c:v>40.29</c:v>
                </c:pt>
                <c:pt idx="15">
                  <c:v>36</c:v>
                </c:pt>
                <c:pt idx="16">
                  <c:v>34.61</c:v>
                </c:pt>
                <c:pt idx="17">
                  <c:v>31.03</c:v>
                </c:pt>
                <c:pt idx="18">
                  <c:v>27</c:v>
                </c:pt>
                <c:pt idx="19">
                  <c:v>24.32</c:v>
                </c:pt>
                <c:pt idx="20">
                  <c:v>22.5</c:v>
                </c:pt>
                <c:pt idx="21">
                  <c:v>20.14</c:v>
                </c:pt>
                <c:pt idx="22">
                  <c:v>18</c:v>
                </c:pt>
                <c:pt idx="23">
                  <c:v>14.75</c:v>
                </c:pt>
                <c:pt idx="24">
                  <c:v>13.5</c:v>
                </c:pt>
                <c:pt idx="25">
                  <c:v>11.02</c:v>
                </c:pt>
                <c:pt idx="26">
                  <c:v>9.96</c:v>
                </c:pt>
                <c:pt idx="27">
                  <c:v>9</c:v>
                </c:pt>
                <c:pt idx="28">
                  <c:v>8.23</c:v>
                </c:pt>
                <c:pt idx="29">
                  <c:v>6.75</c:v>
                </c:pt>
                <c:pt idx="30">
                  <c:v>5.62</c:v>
                </c:pt>
                <c:pt idx="31">
                  <c:v>5.4</c:v>
                </c:pt>
                <c:pt idx="32">
                  <c:v>4</c:v>
                </c:pt>
                <c:pt idx="33">
                  <c:v>3.85</c:v>
                </c:pt>
                <c:pt idx="34">
                  <c:v>3.37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'Drive Comparison'!$F$2</c:f>
              <c:strCache>
                <c:ptCount val="1"/>
                <c:pt idx="0">
                  <c:v>Class 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'Drive Comparison'!$B$3:$B$46</c:f>
              <c:numCache>
                <c:ptCount val="4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45</c:v>
                </c:pt>
                <c:pt idx="11">
                  <c:v>49</c:v>
                </c:pt>
                <c:pt idx="12">
                  <c:v>55</c:v>
                </c:pt>
                <c:pt idx="13">
                  <c:v>65</c:v>
                </c:pt>
                <c:pt idx="14">
                  <c:v>67</c:v>
                </c:pt>
                <c:pt idx="15">
                  <c:v>75</c:v>
                </c:pt>
                <c:pt idx="16">
                  <c:v>78</c:v>
                </c:pt>
                <c:pt idx="17">
                  <c:v>87</c:v>
                </c:pt>
                <c:pt idx="18">
                  <c:v>100</c:v>
                </c:pt>
                <c:pt idx="19">
                  <c:v>111</c:v>
                </c:pt>
                <c:pt idx="20">
                  <c:v>120</c:v>
                </c:pt>
                <c:pt idx="21">
                  <c:v>134</c:v>
                </c:pt>
                <c:pt idx="22">
                  <c:v>150</c:v>
                </c:pt>
                <c:pt idx="23">
                  <c:v>183</c:v>
                </c:pt>
                <c:pt idx="24">
                  <c:v>200</c:v>
                </c:pt>
                <c:pt idx="25">
                  <c:v>245</c:v>
                </c:pt>
                <c:pt idx="26">
                  <c:v>271</c:v>
                </c:pt>
                <c:pt idx="27">
                  <c:v>300</c:v>
                </c:pt>
                <c:pt idx="28">
                  <c:v>328</c:v>
                </c:pt>
                <c:pt idx="29">
                  <c:v>400</c:v>
                </c:pt>
                <c:pt idx="30">
                  <c:v>480</c:v>
                </c:pt>
                <c:pt idx="31">
                  <c:v>500</c:v>
                </c:pt>
                <c:pt idx="32">
                  <c:v>562</c:v>
                </c:pt>
                <c:pt idx="33">
                  <c:v>700</c:v>
                </c:pt>
                <c:pt idx="34">
                  <c:v>800</c:v>
                </c:pt>
                <c:pt idx="35">
                  <c:v>915</c:v>
                </c:pt>
                <c:pt idx="36">
                  <c:v>1000</c:v>
                </c:pt>
                <c:pt idx="37">
                  <c:v>1272</c:v>
                </c:pt>
                <c:pt idx="38">
                  <c:v>1500</c:v>
                </c:pt>
                <c:pt idx="39">
                  <c:v>1775</c:v>
                </c:pt>
                <c:pt idx="40">
                  <c:v>1996</c:v>
                </c:pt>
                <c:pt idx="41">
                  <c:v>2425</c:v>
                </c:pt>
                <c:pt idx="42">
                  <c:v>7200</c:v>
                </c:pt>
                <c:pt idx="43">
                  <c:v>16000</c:v>
                </c:pt>
              </c:numCache>
            </c:numRef>
          </c:cat>
          <c:val>
            <c:numRef>
              <c:f>'Drive Comparison'!$F$3:$F$46</c:f>
              <c:numCache>
                <c:ptCount val="44"/>
                <c:pt idx="19">
                  <c:v>43.24</c:v>
                </c:pt>
                <c:pt idx="20">
                  <c:v>40</c:v>
                </c:pt>
                <c:pt idx="21">
                  <c:v>35.82</c:v>
                </c:pt>
                <c:pt idx="22">
                  <c:v>32</c:v>
                </c:pt>
                <c:pt idx="23">
                  <c:v>26.22</c:v>
                </c:pt>
                <c:pt idx="24">
                  <c:v>24</c:v>
                </c:pt>
                <c:pt idx="25">
                  <c:v>19.59</c:v>
                </c:pt>
                <c:pt idx="26">
                  <c:v>17.71</c:v>
                </c:pt>
                <c:pt idx="27">
                  <c:v>16</c:v>
                </c:pt>
                <c:pt idx="28">
                  <c:v>14.63</c:v>
                </c:pt>
                <c:pt idx="29">
                  <c:v>12</c:v>
                </c:pt>
                <c:pt idx="30">
                  <c:v>10</c:v>
                </c:pt>
                <c:pt idx="31">
                  <c:v>9.6</c:v>
                </c:pt>
                <c:pt idx="32">
                  <c:v>8.54</c:v>
                </c:pt>
                <c:pt idx="33">
                  <c:v>6.85</c:v>
                </c:pt>
                <c:pt idx="34">
                  <c:v>6</c:v>
                </c:pt>
                <c:pt idx="35">
                  <c:v>5.24</c:v>
                </c:pt>
                <c:pt idx="36">
                  <c:v>4.8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'Drive Comparison'!$G$2</c:f>
              <c:strCache>
                <c:ptCount val="1"/>
                <c:pt idx="0">
                  <c:v>Class 5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'Drive Comparison'!$B$3:$B$46</c:f>
              <c:numCache>
                <c:ptCount val="4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45</c:v>
                </c:pt>
                <c:pt idx="11">
                  <c:v>49</c:v>
                </c:pt>
                <c:pt idx="12">
                  <c:v>55</c:v>
                </c:pt>
                <c:pt idx="13">
                  <c:v>65</c:v>
                </c:pt>
                <c:pt idx="14">
                  <c:v>67</c:v>
                </c:pt>
                <c:pt idx="15">
                  <c:v>75</c:v>
                </c:pt>
                <c:pt idx="16">
                  <c:v>78</c:v>
                </c:pt>
                <c:pt idx="17">
                  <c:v>87</c:v>
                </c:pt>
                <c:pt idx="18">
                  <c:v>100</c:v>
                </c:pt>
                <c:pt idx="19">
                  <c:v>111</c:v>
                </c:pt>
                <c:pt idx="20">
                  <c:v>120</c:v>
                </c:pt>
                <c:pt idx="21">
                  <c:v>134</c:v>
                </c:pt>
                <c:pt idx="22">
                  <c:v>150</c:v>
                </c:pt>
                <c:pt idx="23">
                  <c:v>183</c:v>
                </c:pt>
                <c:pt idx="24">
                  <c:v>200</c:v>
                </c:pt>
                <c:pt idx="25">
                  <c:v>245</c:v>
                </c:pt>
                <c:pt idx="26">
                  <c:v>271</c:v>
                </c:pt>
                <c:pt idx="27">
                  <c:v>300</c:v>
                </c:pt>
                <c:pt idx="28">
                  <c:v>328</c:v>
                </c:pt>
                <c:pt idx="29">
                  <c:v>400</c:v>
                </c:pt>
                <c:pt idx="30">
                  <c:v>480</c:v>
                </c:pt>
                <c:pt idx="31">
                  <c:v>500</c:v>
                </c:pt>
                <c:pt idx="32">
                  <c:v>562</c:v>
                </c:pt>
                <c:pt idx="33">
                  <c:v>700</c:v>
                </c:pt>
                <c:pt idx="34">
                  <c:v>800</c:v>
                </c:pt>
                <c:pt idx="35">
                  <c:v>915</c:v>
                </c:pt>
                <c:pt idx="36">
                  <c:v>1000</c:v>
                </c:pt>
                <c:pt idx="37">
                  <c:v>1272</c:v>
                </c:pt>
                <c:pt idx="38">
                  <c:v>1500</c:v>
                </c:pt>
                <c:pt idx="39">
                  <c:v>1775</c:v>
                </c:pt>
                <c:pt idx="40">
                  <c:v>1996</c:v>
                </c:pt>
                <c:pt idx="41">
                  <c:v>2425</c:v>
                </c:pt>
                <c:pt idx="42">
                  <c:v>7200</c:v>
                </c:pt>
                <c:pt idx="43">
                  <c:v>16000</c:v>
                </c:pt>
              </c:numCache>
            </c:numRef>
          </c:cat>
          <c:val>
            <c:numRef>
              <c:f>'Drive Comparison'!$G$3:$G$46</c:f>
              <c:numCache>
                <c:ptCount val="44"/>
                <c:pt idx="24">
                  <c:v>37.5</c:v>
                </c:pt>
                <c:pt idx="25">
                  <c:v>30.61</c:v>
                </c:pt>
                <c:pt idx="26">
                  <c:v>27.67</c:v>
                </c:pt>
                <c:pt idx="27">
                  <c:v>25</c:v>
                </c:pt>
                <c:pt idx="28">
                  <c:v>22.86</c:v>
                </c:pt>
                <c:pt idx="29">
                  <c:v>18.75</c:v>
                </c:pt>
                <c:pt idx="30">
                  <c:v>15.62</c:v>
                </c:pt>
                <c:pt idx="31">
                  <c:v>15</c:v>
                </c:pt>
                <c:pt idx="32">
                  <c:v>13.34</c:v>
                </c:pt>
                <c:pt idx="33">
                  <c:v>10.71</c:v>
                </c:pt>
                <c:pt idx="34">
                  <c:v>9.37</c:v>
                </c:pt>
                <c:pt idx="35">
                  <c:v>8.19</c:v>
                </c:pt>
                <c:pt idx="36">
                  <c:v>7.5</c:v>
                </c:pt>
                <c:pt idx="37">
                  <c:v>5.89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'Drive Comparison'!$H$2</c:f>
              <c:strCache>
                <c:ptCount val="1"/>
                <c:pt idx="0">
                  <c:v>Class 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'Drive Comparison'!$B$3:$B$46</c:f>
              <c:numCache>
                <c:ptCount val="4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45</c:v>
                </c:pt>
                <c:pt idx="11">
                  <c:v>49</c:v>
                </c:pt>
                <c:pt idx="12">
                  <c:v>55</c:v>
                </c:pt>
                <c:pt idx="13">
                  <c:v>65</c:v>
                </c:pt>
                <c:pt idx="14">
                  <c:v>67</c:v>
                </c:pt>
                <c:pt idx="15">
                  <c:v>75</c:v>
                </c:pt>
                <c:pt idx="16">
                  <c:v>78</c:v>
                </c:pt>
                <c:pt idx="17">
                  <c:v>87</c:v>
                </c:pt>
                <c:pt idx="18">
                  <c:v>100</c:v>
                </c:pt>
                <c:pt idx="19">
                  <c:v>111</c:v>
                </c:pt>
                <c:pt idx="20">
                  <c:v>120</c:v>
                </c:pt>
                <c:pt idx="21">
                  <c:v>134</c:v>
                </c:pt>
                <c:pt idx="22">
                  <c:v>150</c:v>
                </c:pt>
                <c:pt idx="23">
                  <c:v>183</c:v>
                </c:pt>
                <c:pt idx="24">
                  <c:v>200</c:v>
                </c:pt>
                <c:pt idx="25">
                  <c:v>245</c:v>
                </c:pt>
                <c:pt idx="26">
                  <c:v>271</c:v>
                </c:pt>
                <c:pt idx="27">
                  <c:v>300</c:v>
                </c:pt>
                <c:pt idx="28">
                  <c:v>328</c:v>
                </c:pt>
                <c:pt idx="29">
                  <c:v>400</c:v>
                </c:pt>
                <c:pt idx="30">
                  <c:v>480</c:v>
                </c:pt>
                <c:pt idx="31">
                  <c:v>500</c:v>
                </c:pt>
                <c:pt idx="32">
                  <c:v>562</c:v>
                </c:pt>
                <c:pt idx="33">
                  <c:v>700</c:v>
                </c:pt>
                <c:pt idx="34">
                  <c:v>800</c:v>
                </c:pt>
                <c:pt idx="35">
                  <c:v>915</c:v>
                </c:pt>
                <c:pt idx="36">
                  <c:v>1000</c:v>
                </c:pt>
                <c:pt idx="37">
                  <c:v>1272</c:v>
                </c:pt>
                <c:pt idx="38">
                  <c:v>1500</c:v>
                </c:pt>
                <c:pt idx="39">
                  <c:v>1775</c:v>
                </c:pt>
                <c:pt idx="40">
                  <c:v>1996</c:v>
                </c:pt>
                <c:pt idx="41">
                  <c:v>2425</c:v>
                </c:pt>
                <c:pt idx="42">
                  <c:v>7200</c:v>
                </c:pt>
                <c:pt idx="43">
                  <c:v>16000</c:v>
                </c:pt>
              </c:numCache>
            </c:numRef>
          </c:cat>
          <c:val>
            <c:numRef>
              <c:f>'Drive Comparison'!$H$3:$H$46</c:f>
              <c:numCache>
                <c:ptCount val="44"/>
                <c:pt idx="28">
                  <c:v>32.92</c:v>
                </c:pt>
                <c:pt idx="29">
                  <c:v>27</c:v>
                </c:pt>
                <c:pt idx="30">
                  <c:v>22.5</c:v>
                </c:pt>
                <c:pt idx="31">
                  <c:v>21.6</c:v>
                </c:pt>
                <c:pt idx="32">
                  <c:v>19.21</c:v>
                </c:pt>
                <c:pt idx="33">
                  <c:v>15.42</c:v>
                </c:pt>
                <c:pt idx="34">
                  <c:v>13.5</c:v>
                </c:pt>
                <c:pt idx="35">
                  <c:v>11.8</c:v>
                </c:pt>
                <c:pt idx="36">
                  <c:v>10.8</c:v>
                </c:pt>
                <c:pt idx="37">
                  <c:v>8.49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'Drive Comparison'!$I$2</c:f>
              <c:strCache>
                <c:ptCount val="1"/>
                <c:pt idx="0">
                  <c:v>Class 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'Drive Comparison'!$B$3:$B$46</c:f>
              <c:numCache>
                <c:ptCount val="4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45</c:v>
                </c:pt>
                <c:pt idx="11">
                  <c:v>49</c:v>
                </c:pt>
                <c:pt idx="12">
                  <c:v>55</c:v>
                </c:pt>
                <c:pt idx="13">
                  <c:v>65</c:v>
                </c:pt>
                <c:pt idx="14">
                  <c:v>67</c:v>
                </c:pt>
                <c:pt idx="15">
                  <c:v>75</c:v>
                </c:pt>
                <c:pt idx="16">
                  <c:v>78</c:v>
                </c:pt>
                <c:pt idx="17">
                  <c:v>87</c:v>
                </c:pt>
                <c:pt idx="18">
                  <c:v>100</c:v>
                </c:pt>
                <c:pt idx="19">
                  <c:v>111</c:v>
                </c:pt>
                <c:pt idx="20">
                  <c:v>120</c:v>
                </c:pt>
                <c:pt idx="21">
                  <c:v>134</c:v>
                </c:pt>
                <c:pt idx="22">
                  <c:v>150</c:v>
                </c:pt>
                <c:pt idx="23">
                  <c:v>183</c:v>
                </c:pt>
                <c:pt idx="24">
                  <c:v>200</c:v>
                </c:pt>
                <c:pt idx="25">
                  <c:v>245</c:v>
                </c:pt>
                <c:pt idx="26">
                  <c:v>271</c:v>
                </c:pt>
                <c:pt idx="27">
                  <c:v>300</c:v>
                </c:pt>
                <c:pt idx="28">
                  <c:v>328</c:v>
                </c:pt>
                <c:pt idx="29">
                  <c:v>400</c:v>
                </c:pt>
                <c:pt idx="30">
                  <c:v>480</c:v>
                </c:pt>
                <c:pt idx="31">
                  <c:v>500</c:v>
                </c:pt>
                <c:pt idx="32">
                  <c:v>562</c:v>
                </c:pt>
                <c:pt idx="33">
                  <c:v>700</c:v>
                </c:pt>
                <c:pt idx="34">
                  <c:v>800</c:v>
                </c:pt>
                <c:pt idx="35">
                  <c:v>915</c:v>
                </c:pt>
                <c:pt idx="36">
                  <c:v>1000</c:v>
                </c:pt>
                <c:pt idx="37">
                  <c:v>1272</c:v>
                </c:pt>
                <c:pt idx="38">
                  <c:v>1500</c:v>
                </c:pt>
                <c:pt idx="39">
                  <c:v>1775</c:v>
                </c:pt>
                <c:pt idx="40">
                  <c:v>1996</c:v>
                </c:pt>
                <c:pt idx="41">
                  <c:v>2425</c:v>
                </c:pt>
                <c:pt idx="42">
                  <c:v>7200</c:v>
                </c:pt>
                <c:pt idx="43">
                  <c:v>16000</c:v>
                </c:pt>
              </c:numCache>
            </c:numRef>
          </c:cat>
          <c:val>
            <c:numRef>
              <c:f>'Drive Comparison'!$I$3:$I$46</c:f>
              <c:numCache>
                <c:ptCount val="44"/>
                <c:pt idx="32">
                  <c:v>26.15</c:v>
                </c:pt>
                <c:pt idx="33">
                  <c:v>21</c:v>
                </c:pt>
                <c:pt idx="34">
                  <c:v>18.37</c:v>
                </c:pt>
                <c:pt idx="35">
                  <c:v>16.06</c:v>
                </c:pt>
                <c:pt idx="36">
                  <c:v>14.7</c:v>
                </c:pt>
                <c:pt idx="37">
                  <c:v>11.55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'Drive Comparison'!$J$2</c:f>
              <c:strCache>
                <c:ptCount val="1"/>
                <c:pt idx="0">
                  <c:v>Class 8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'Drive Comparison'!$B$3:$B$46</c:f>
              <c:numCache>
                <c:ptCount val="44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18</c:v>
                </c:pt>
                <c:pt idx="4">
                  <c:v>20</c:v>
                </c:pt>
                <c:pt idx="5">
                  <c:v>25</c:v>
                </c:pt>
                <c:pt idx="6">
                  <c:v>28</c:v>
                </c:pt>
                <c:pt idx="7">
                  <c:v>30</c:v>
                </c:pt>
                <c:pt idx="8">
                  <c:v>33</c:v>
                </c:pt>
                <c:pt idx="9">
                  <c:v>35</c:v>
                </c:pt>
                <c:pt idx="10">
                  <c:v>45</c:v>
                </c:pt>
                <c:pt idx="11">
                  <c:v>49</c:v>
                </c:pt>
                <c:pt idx="12">
                  <c:v>55</c:v>
                </c:pt>
                <c:pt idx="13">
                  <c:v>65</c:v>
                </c:pt>
                <c:pt idx="14">
                  <c:v>67</c:v>
                </c:pt>
                <c:pt idx="15">
                  <c:v>75</c:v>
                </c:pt>
                <c:pt idx="16">
                  <c:v>78</c:v>
                </c:pt>
                <c:pt idx="17">
                  <c:v>87</c:v>
                </c:pt>
                <c:pt idx="18">
                  <c:v>100</c:v>
                </c:pt>
                <c:pt idx="19">
                  <c:v>111</c:v>
                </c:pt>
                <c:pt idx="20">
                  <c:v>120</c:v>
                </c:pt>
                <c:pt idx="21">
                  <c:v>134</c:v>
                </c:pt>
                <c:pt idx="22">
                  <c:v>150</c:v>
                </c:pt>
                <c:pt idx="23">
                  <c:v>183</c:v>
                </c:pt>
                <c:pt idx="24">
                  <c:v>200</c:v>
                </c:pt>
                <c:pt idx="25">
                  <c:v>245</c:v>
                </c:pt>
                <c:pt idx="26">
                  <c:v>271</c:v>
                </c:pt>
                <c:pt idx="27">
                  <c:v>300</c:v>
                </c:pt>
                <c:pt idx="28">
                  <c:v>328</c:v>
                </c:pt>
                <c:pt idx="29">
                  <c:v>400</c:v>
                </c:pt>
                <c:pt idx="30">
                  <c:v>480</c:v>
                </c:pt>
                <c:pt idx="31">
                  <c:v>500</c:v>
                </c:pt>
                <c:pt idx="32">
                  <c:v>562</c:v>
                </c:pt>
                <c:pt idx="33">
                  <c:v>700</c:v>
                </c:pt>
                <c:pt idx="34">
                  <c:v>800</c:v>
                </c:pt>
                <c:pt idx="35">
                  <c:v>915</c:v>
                </c:pt>
                <c:pt idx="36">
                  <c:v>1000</c:v>
                </c:pt>
                <c:pt idx="37">
                  <c:v>1272</c:v>
                </c:pt>
                <c:pt idx="38">
                  <c:v>1500</c:v>
                </c:pt>
                <c:pt idx="39">
                  <c:v>1775</c:v>
                </c:pt>
                <c:pt idx="40">
                  <c:v>1996</c:v>
                </c:pt>
                <c:pt idx="41">
                  <c:v>2425</c:v>
                </c:pt>
                <c:pt idx="42">
                  <c:v>7200</c:v>
                </c:pt>
                <c:pt idx="43">
                  <c:v>16000</c:v>
                </c:pt>
              </c:numCache>
            </c:numRef>
          </c:cat>
          <c:val>
            <c:numRef>
              <c:f>'Drive Comparison'!$J$3:$J$46</c:f>
              <c:numCache>
                <c:ptCount val="44"/>
                <c:pt idx="38">
                  <c:v>16.2</c:v>
                </c:pt>
                <c:pt idx="39">
                  <c:v>13.69</c:v>
                </c:pt>
                <c:pt idx="40">
                  <c:v>12.17</c:v>
                </c:pt>
                <c:pt idx="41">
                  <c:v>10.02</c:v>
                </c:pt>
              </c:numCache>
            </c:numRef>
          </c:val>
          <c:smooth val="0"/>
        </c:ser>
        <c:axId val="13846215"/>
        <c:axId val="57507072"/>
      </c:lineChart>
      <c:catAx>
        <c:axId val="138462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Ship Mass 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07072"/>
        <c:crosses val="autoZero"/>
        <c:auto val="1"/>
        <c:lblOffset val="100"/>
        <c:noMultiLvlLbl val="0"/>
      </c:catAx>
      <c:valAx>
        <c:axId val="57507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>
                    <a:latin typeface="Arial"/>
                    <a:ea typeface="Arial"/>
                    <a:cs typeface="Arial"/>
                  </a:rPr>
                  <a:t>Range (ly)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46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239875" cy="9934575"/>
    <xdr:graphicFrame>
      <xdr:nvGraphicFramePr>
        <xdr:cNvPr id="1" name="Chart 1"/>
        <xdr:cNvGraphicFramePr/>
      </xdr:nvGraphicFramePr>
      <xdr:xfrm>
        <a:off x="0" y="0"/>
        <a:ext cx="14239875" cy="993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239875" cy="9934575"/>
    <xdr:graphicFrame>
      <xdr:nvGraphicFramePr>
        <xdr:cNvPr id="1" name="Shape 1025"/>
        <xdr:cNvGraphicFramePr/>
      </xdr:nvGraphicFramePr>
      <xdr:xfrm>
        <a:off x="0" y="0"/>
        <a:ext cx="14239875" cy="993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40"/>
  <sheetViews>
    <sheetView workbookViewId="0" topLeftCell="A1">
      <selection activeCell="A1" sqref="A1"/>
    </sheetView>
  </sheetViews>
  <sheetFormatPr defaultColWidth="9.140625" defaultRowHeight="12.75"/>
  <cols>
    <col min="1" max="1" width="2.00390625" style="0" customWidth="1"/>
    <col min="2" max="2" width="6.57421875" style="0" bestFit="1" customWidth="1"/>
    <col min="3" max="3" width="16.421875" style="0" bestFit="1" customWidth="1"/>
    <col min="4" max="6" width="2.7109375" style="0" customWidth="1"/>
    <col min="7" max="8" width="18.140625" style="0" customWidth="1"/>
    <col min="9" max="9" width="7.8515625" style="0" bestFit="1" customWidth="1"/>
    <col min="10" max="11" width="18.140625" style="0" bestFit="1" customWidth="1"/>
    <col min="12" max="12" width="7.8515625" style="0" bestFit="1" customWidth="1"/>
    <col min="13" max="14" width="18.140625" style="0" bestFit="1" customWidth="1"/>
    <col min="15" max="15" width="7.8515625" style="0" customWidth="1"/>
    <col min="16" max="17" width="18.140625" style="0" bestFit="1" customWidth="1"/>
    <col min="18" max="18" width="7.8515625" style="0" bestFit="1" customWidth="1"/>
    <col min="19" max="20" width="18.140625" style="0" customWidth="1"/>
    <col min="21" max="21" width="7.8515625" style="0" customWidth="1"/>
    <col min="22" max="23" width="18.140625" style="0" customWidth="1"/>
    <col min="24" max="24" width="7.8515625" style="0" customWidth="1"/>
  </cols>
  <sheetData>
    <row r="2" spans="2:28" ht="18">
      <c r="B2" s="6" t="s">
        <v>123</v>
      </c>
      <c r="C2" s="1"/>
      <c r="D2" s="1"/>
      <c r="E2" s="1"/>
      <c r="AB2" s="6" t="s">
        <v>121</v>
      </c>
    </row>
    <row r="3" ht="13.5" thickBot="1">
      <c r="AE3" s="5" t="s">
        <v>122</v>
      </c>
    </row>
    <row r="4" spans="2:24" ht="12.75">
      <c r="B4" s="10"/>
      <c r="C4" s="7"/>
      <c r="D4" s="62" t="s">
        <v>129</v>
      </c>
      <c r="E4" s="63"/>
      <c r="F4" s="64"/>
      <c r="G4" s="63" t="s">
        <v>116</v>
      </c>
      <c r="H4" s="63"/>
      <c r="I4" s="64"/>
      <c r="J4" s="62" t="s">
        <v>117</v>
      </c>
      <c r="K4" s="63"/>
      <c r="L4" s="64"/>
      <c r="M4" s="62" t="s">
        <v>124</v>
      </c>
      <c r="N4" s="63"/>
      <c r="O4" s="64"/>
      <c r="P4" s="62" t="s">
        <v>125</v>
      </c>
      <c r="Q4" s="63"/>
      <c r="R4" s="64"/>
      <c r="S4" s="62" t="s">
        <v>126</v>
      </c>
      <c r="T4" s="63"/>
      <c r="U4" s="64"/>
      <c r="V4" s="62" t="s">
        <v>127</v>
      </c>
      <c r="W4" s="63"/>
      <c r="X4" s="64"/>
    </row>
    <row r="5" spans="2:31" ht="13.5" thickBot="1">
      <c r="B5" s="29" t="s">
        <v>0</v>
      </c>
      <c r="C5" s="8" t="s">
        <v>4</v>
      </c>
      <c r="D5" s="15" t="s">
        <v>35</v>
      </c>
      <c r="E5" s="18" t="s">
        <v>36</v>
      </c>
      <c r="F5" s="9" t="s">
        <v>37</v>
      </c>
      <c r="G5" s="33" t="s">
        <v>1</v>
      </c>
      <c r="H5" s="18" t="s">
        <v>2</v>
      </c>
      <c r="I5" s="9" t="s">
        <v>3</v>
      </c>
      <c r="J5" s="15" t="s">
        <v>1</v>
      </c>
      <c r="K5" s="18" t="s">
        <v>2</v>
      </c>
      <c r="L5" s="9" t="s">
        <v>3</v>
      </c>
      <c r="M5" s="15" t="s">
        <v>1</v>
      </c>
      <c r="N5" s="18" t="s">
        <v>2</v>
      </c>
      <c r="O5" s="9" t="s">
        <v>3</v>
      </c>
      <c r="P5" s="15" t="s">
        <v>1</v>
      </c>
      <c r="Q5" s="18" t="s">
        <v>2</v>
      </c>
      <c r="R5" s="9" t="s">
        <v>3</v>
      </c>
      <c r="S5" s="15" t="s">
        <v>1</v>
      </c>
      <c r="T5" s="18" t="s">
        <v>2</v>
      </c>
      <c r="U5" s="9" t="s">
        <v>3</v>
      </c>
      <c r="V5" s="15" t="s">
        <v>1</v>
      </c>
      <c r="W5" s="18" t="s">
        <v>2</v>
      </c>
      <c r="X5" s="9" t="s">
        <v>3</v>
      </c>
      <c r="AB5" s="3" t="s">
        <v>0</v>
      </c>
      <c r="AC5" t="s">
        <v>118</v>
      </c>
      <c r="AD5" t="s">
        <v>119</v>
      </c>
      <c r="AE5" t="s">
        <v>120</v>
      </c>
    </row>
    <row r="6" spans="2:34" ht="12.75">
      <c r="B6" s="30">
        <v>4.35</v>
      </c>
      <c r="C6" s="21" t="s">
        <v>15</v>
      </c>
      <c r="D6" s="37">
        <v>0</v>
      </c>
      <c r="E6" s="40">
        <v>0</v>
      </c>
      <c r="F6" s="34">
        <v>1</v>
      </c>
      <c r="G6" s="22">
        <v>493210.36747685185</v>
      </c>
      <c r="H6" s="23">
        <v>493211.0590625</v>
      </c>
      <c r="I6" s="24">
        <f aca="true" t="shared" si="0" ref="I6:I38">IF((H6-G6)=0,NA(),(H6-G6))</f>
        <v>0.6915856481646188</v>
      </c>
      <c r="J6" s="22">
        <v>493231.48333333334</v>
      </c>
      <c r="K6" s="23">
        <v>493232.1749305556</v>
      </c>
      <c r="L6" s="24">
        <f aca="true" t="shared" si="1" ref="L6:L21">IF((K6-J6)=0,NA(),(K6-J6))</f>
        <v>0.6915972222341225</v>
      </c>
      <c r="M6" s="22">
        <v>493199.5662615741</v>
      </c>
      <c r="N6" s="23">
        <v>493200.25783564814</v>
      </c>
      <c r="O6" s="24">
        <f aca="true" t="shared" si="2" ref="O6:O38">IF((N6-M6)=0,NA(),(N6-M6))</f>
        <v>0.6915740740369074</v>
      </c>
      <c r="P6" s="22"/>
      <c r="Q6" s="23"/>
      <c r="R6" s="24" t="e">
        <f aca="true" t="shared" si="3" ref="R6:R21">IF((Q6-P6)=0,NA(),(Q6-P6))</f>
        <v>#N/A</v>
      </c>
      <c r="S6" s="22"/>
      <c r="T6" s="23"/>
      <c r="U6" s="24" t="e">
        <f aca="true" t="shared" si="4" ref="U6:U21">IF((T6-S6)=0,NA(),(T6-S6))</f>
        <v>#N/A</v>
      </c>
      <c r="V6" s="22"/>
      <c r="W6" s="23"/>
      <c r="X6" s="24" t="e">
        <f aca="true" t="shared" si="5" ref="X6:X21">IF((W6-V6)=0,NA(),(W6-V6))</f>
        <v>#N/A</v>
      </c>
      <c r="AB6">
        <v>4.35</v>
      </c>
      <c r="AC6" s="1">
        <f aca="true" t="shared" si="6" ref="AC6:AC38">+I6</f>
        <v>0.6915856481646188</v>
      </c>
      <c r="AD6" s="1">
        <f aca="true" t="shared" si="7" ref="AD6:AD38">+L6</f>
        <v>0.6915972222341225</v>
      </c>
      <c r="AE6" s="1">
        <f aca="true" t="shared" si="8" ref="AE6:AE28">+O6</f>
        <v>0.6915740740369074</v>
      </c>
      <c r="AF6" s="1" t="e">
        <f aca="true" t="shared" si="9" ref="AF6:AF28">R6</f>
        <v>#N/A</v>
      </c>
      <c r="AG6" s="1" t="e">
        <f aca="true" t="shared" si="10" ref="AG6:AG28">+U6</f>
        <v>#N/A</v>
      </c>
      <c r="AH6" s="1" t="e">
        <f aca="true" t="shared" si="11" ref="AH6:AH28">+X6</f>
        <v>#N/A</v>
      </c>
    </row>
    <row r="7" spans="2:34" ht="12.75">
      <c r="B7" s="31">
        <v>5.64</v>
      </c>
      <c r="C7" s="25" t="s">
        <v>23</v>
      </c>
      <c r="D7" s="38">
        <v>0</v>
      </c>
      <c r="E7" s="41">
        <v>0</v>
      </c>
      <c r="F7" s="35">
        <v>3</v>
      </c>
      <c r="G7" s="26">
        <v>493210.36782407406</v>
      </c>
      <c r="H7" s="27">
        <v>493212.561099537</v>
      </c>
      <c r="I7" s="28">
        <f t="shared" si="0"/>
        <v>2.1932754629524425</v>
      </c>
      <c r="J7" s="26">
        <v>493231.48333333334</v>
      </c>
      <c r="K7" s="27">
        <v>493233.6765740741</v>
      </c>
      <c r="L7" s="28">
        <f t="shared" si="1"/>
        <v>2.1932407407439314</v>
      </c>
      <c r="M7" s="26">
        <v>493199.5662615741</v>
      </c>
      <c r="N7" s="27">
        <v>493201.759525463</v>
      </c>
      <c r="O7" s="28">
        <f t="shared" si="2"/>
        <v>2.1932638888829388</v>
      </c>
      <c r="P7" s="26"/>
      <c r="Q7" s="27"/>
      <c r="R7" s="28" t="e">
        <f t="shared" si="3"/>
        <v>#N/A</v>
      </c>
      <c r="S7" s="26"/>
      <c r="T7" s="27"/>
      <c r="U7" s="28" t="e">
        <f t="shared" si="4"/>
        <v>#N/A</v>
      </c>
      <c r="V7" s="26"/>
      <c r="W7" s="27"/>
      <c r="X7" s="28" t="e">
        <f t="shared" si="5"/>
        <v>#N/A</v>
      </c>
      <c r="AB7">
        <v>5.64</v>
      </c>
      <c r="AC7" s="1">
        <f t="shared" si="6"/>
        <v>2.1932754629524425</v>
      </c>
      <c r="AD7" s="1">
        <f t="shared" si="7"/>
        <v>2.1932407407439314</v>
      </c>
      <c r="AE7" s="1">
        <f t="shared" si="8"/>
        <v>2.1932638888829388</v>
      </c>
      <c r="AF7" s="1" t="e">
        <f t="shared" si="9"/>
        <v>#N/A</v>
      </c>
      <c r="AG7" s="1" t="e">
        <f t="shared" si="10"/>
        <v>#N/A</v>
      </c>
      <c r="AH7" s="1" t="e">
        <f t="shared" si="11"/>
        <v>#N/A</v>
      </c>
    </row>
    <row r="8" spans="1:34" ht="12.75">
      <c r="A8" s="13"/>
      <c r="B8" s="31">
        <v>6.24</v>
      </c>
      <c r="C8" s="25" t="s">
        <v>24</v>
      </c>
      <c r="D8" s="38">
        <v>0</v>
      </c>
      <c r="E8" s="41">
        <v>0</v>
      </c>
      <c r="F8" s="35">
        <v>2</v>
      </c>
      <c r="G8" s="26">
        <v>493210.36782407406</v>
      </c>
      <c r="H8" s="27">
        <v>493212.79449074075</v>
      </c>
      <c r="I8" s="28">
        <f t="shared" si="0"/>
        <v>2.4266666666953824</v>
      </c>
      <c r="J8" s="26">
        <v>493231.48333333334</v>
      </c>
      <c r="K8" s="27">
        <v>493233.9099884259</v>
      </c>
      <c r="L8" s="28">
        <f t="shared" si="1"/>
        <v>2.426655092567671</v>
      </c>
      <c r="M8" s="26">
        <v>493199.5662615741</v>
      </c>
      <c r="N8" s="27">
        <v>493201.99291666667</v>
      </c>
      <c r="O8" s="28">
        <f t="shared" si="2"/>
        <v>2.426655092567671</v>
      </c>
      <c r="P8" s="26"/>
      <c r="Q8" s="27"/>
      <c r="R8" s="28" t="e">
        <f t="shared" si="3"/>
        <v>#N/A</v>
      </c>
      <c r="S8" s="26"/>
      <c r="T8" s="27"/>
      <c r="U8" s="28" t="e">
        <f t="shared" si="4"/>
        <v>#N/A</v>
      </c>
      <c r="V8" s="26"/>
      <c r="W8" s="27"/>
      <c r="X8" s="28" t="e">
        <f t="shared" si="5"/>
        <v>#N/A</v>
      </c>
      <c r="AB8">
        <v>6.24</v>
      </c>
      <c r="AC8" s="1">
        <f t="shared" si="6"/>
        <v>2.4266666666953824</v>
      </c>
      <c r="AD8" s="1">
        <f t="shared" si="7"/>
        <v>2.426655092567671</v>
      </c>
      <c r="AE8" s="1">
        <f t="shared" si="8"/>
        <v>2.426655092567671</v>
      </c>
      <c r="AF8" s="1" t="e">
        <f t="shared" si="9"/>
        <v>#N/A</v>
      </c>
      <c r="AG8" s="1" t="e">
        <f t="shared" si="10"/>
        <v>#N/A</v>
      </c>
      <c r="AH8" s="1" t="e">
        <f t="shared" si="11"/>
        <v>#N/A</v>
      </c>
    </row>
    <row r="9" spans="1:34" ht="12.75">
      <c r="A9" s="13"/>
      <c r="B9" s="31">
        <v>6.52</v>
      </c>
      <c r="C9" s="25" t="s">
        <v>16</v>
      </c>
      <c r="D9" s="38">
        <v>0</v>
      </c>
      <c r="E9" s="41">
        <v>0</v>
      </c>
      <c r="F9" s="35">
        <v>8</v>
      </c>
      <c r="G9" s="26">
        <v>493210.3675925926</v>
      </c>
      <c r="H9" s="27">
        <v>493212.9031018519</v>
      </c>
      <c r="I9" s="28">
        <f t="shared" si="0"/>
        <v>2.535509259265382</v>
      </c>
      <c r="J9" s="26">
        <v>493231.48333333334</v>
      </c>
      <c r="K9" s="27">
        <v>493233.01883101853</v>
      </c>
      <c r="L9" s="28">
        <f t="shared" si="1"/>
        <v>1.5354976851958781</v>
      </c>
      <c r="M9" s="26">
        <v>493199.5662615741</v>
      </c>
      <c r="N9" s="27">
        <v>493201.10174768517</v>
      </c>
      <c r="O9" s="28">
        <f t="shared" si="2"/>
        <v>1.5354861110681668</v>
      </c>
      <c r="P9" s="26"/>
      <c r="Q9" s="27"/>
      <c r="R9" s="28" t="e">
        <f t="shared" si="3"/>
        <v>#N/A</v>
      </c>
      <c r="S9" s="26"/>
      <c r="T9" s="27"/>
      <c r="U9" s="28" t="e">
        <f t="shared" si="4"/>
        <v>#N/A</v>
      </c>
      <c r="V9" s="26"/>
      <c r="W9" s="27"/>
      <c r="X9" s="28" t="e">
        <f t="shared" si="5"/>
        <v>#N/A</v>
      </c>
      <c r="AB9">
        <v>6.52</v>
      </c>
      <c r="AC9" s="1">
        <f t="shared" si="6"/>
        <v>2.535509259265382</v>
      </c>
      <c r="AD9" s="1">
        <f t="shared" si="7"/>
        <v>1.5354976851958781</v>
      </c>
      <c r="AE9" s="1">
        <f t="shared" si="8"/>
        <v>1.5354861110681668</v>
      </c>
      <c r="AF9" s="1" t="e">
        <f t="shared" si="9"/>
        <v>#N/A</v>
      </c>
      <c r="AG9" s="1" t="e">
        <f t="shared" si="10"/>
        <v>#N/A</v>
      </c>
      <c r="AH9" s="1" t="e">
        <f t="shared" si="11"/>
        <v>#N/A</v>
      </c>
    </row>
    <row r="10" spans="1:34" ht="12.75">
      <c r="A10" s="13"/>
      <c r="B10" s="31">
        <v>7.15</v>
      </c>
      <c r="C10" s="25" t="s">
        <v>17</v>
      </c>
      <c r="D10" s="38">
        <v>0</v>
      </c>
      <c r="E10" s="41">
        <v>0</v>
      </c>
      <c r="F10" s="35">
        <v>5</v>
      </c>
      <c r="G10" s="26">
        <v>493210.37060185184</v>
      </c>
      <c r="H10" s="27">
        <v>493212.1511226852</v>
      </c>
      <c r="I10" s="28">
        <f t="shared" si="0"/>
        <v>1.780520833330229</v>
      </c>
      <c r="J10" s="26">
        <v>493231.48333333334</v>
      </c>
      <c r="K10" s="27">
        <v>493233.26385416667</v>
      </c>
      <c r="L10" s="28">
        <f t="shared" si="1"/>
        <v>1.780520833330229</v>
      </c>
      <c r="M10" s="26">
        <v>493199.5662615741</v>
      </c>
      <c r="N10" s="27">
        <v>493201.34678240743</v>
      </c>
      <c r="O10" s="28">
        <f t="shared" si="2"/>
        <v>1.780520833330229</v>
      </c>
      <c r="P10" s="26"/>
      <c r="Q10" s="27"/>
      <c r="R10" s="28" t="e">
        <f t="shared" si="3"/>
        <v>#N/A</v>
      </c>
      <c r="S10" s="26"/>
      <c r="T10" s="27"/>
      <c r="U10" s="28" t="e">
        <f t="shared" si="4"/>
        <v>#N/A</v>
      </c>
      <c r="V10" s="26"/>
      <c r="W10" s="27"/>
      <c r="X10" s="28" t="e">
        <f t="shared" si="5"/>
        <v>#N/A</v>
      </c>
      <c r="AB10">
        <v>7.15</v>
      </c>
      <c r="AC10" s="1">
        <f t="shared" si="6"/>
        <v>1.780520833330229</v>
      </c>
      <c r="AD10" s="1">
        <f t="shared" si="7"/>
        <v>1.780520833330229</v>
      </c>
      <c r="AE10" s="1">
        <f t="shared" si="8"/>
        <v>1.780520833330229</v>
      </c>
      <c r="AF10" s="1" t="e">
        <f t="shared" si="9"/>
        <v>#N/A</v>
      </c>
      <c r="AG10" s="1" t="e">
        <f t="shared" si="10"/>
        <v>#N/A</v>
      </c>
      <c r="AH10" s="1" t="e">
        <f t="shared" si="11"/>
        <v>#N/A</v>
      </c>
    </row>
    <row r="11" spans="1:34" ht="12.75">
      <c r="A11" s="13"/>
      <c r="B11" s="31">
        <v>8.68</v>
      </c>
      <c r="C11" s="25" t="s">
        <v>21</v>
      </c>
      <c r="D11" s="38">
        <v>1</v>
      </c>
      <c r="E11" s="41">
        <v>0</v>
      </c>
      <c r="F11" s="35">
        <v>0</v>
      </c>
      <c r="G11" s="26">
        <v>493198.14982638886</v>
      </c>
      <c r="H11" s="27">
        <v>493201.5252893519</v>
      </c>
      <c r="I11" s="28">
        <f t="shared" si="0"/>
        <v>3.3754629630129784</v>
      </c>
      <c r="J11" s="26">
        <v>493231.48333333334</v>
      </c>
      <c r="K11" s="27">
        <v>493234.8587962963</v>
      </c>
      <c r="L11" s="28">
        <f t="shared" si="1"/>
        <v>3.3754629629547708</v>
      </c>
      <c r="M11" s="26">
        <v>493199.5662615741</v>
      </c>
      <c r="N11" s="27">
        <v>493202.94172453706</v>
      </c>
      <c r="O11" s="28">
        <f t="shared" si="2"/>
        <v>3.3754629629547708</v>
      </c>
      <c r="P11" s="26"/>
      <c r="Q11" s="27"/>
      <c r="R11" s="28" t="e">
        <f t="shared" si="3"/>
        <v>#N/A</v>
      </c>
      <c r="S11" s="26"/>
      <c r="T11" s="27"/>
      <c r="U11" s="28" t="e">
        <f t="shared" si="4"/>
        <v>#N/A</v>
      </c>
      <c r="V11" s="26"/>
      <c r="W11" s="27"/>
      <c r="X11" s="28" t="e">
        <f t="shared" si="5"/>
        <v>#N/A</v>
      </c>
      <c r="AB11">
        <v>8.68</v>
      </c>
      <c r="AC11" s="1">
        <f t="shared" si="6"/>
        <v>3.3754629630129784</v>
      </c>
      <c r="AD11" s="1">
        <f t="shared" si="7"/>
        <v>3.3754629629547708</v>
      </c>
      <c r="AE11" s="1">
        <f t="shared" si="8"/>
        <v>3.3754629629547708</v>
      </c>
      <c r="AF11" s="1" t="e">
        <f t="shared" si="9"/>
        <v>#N/A</v>
      </c>
      <c r="AG11" s="1" t="e">
        <f t="shared" si="10"/>
        <v>#N/A</v>
      </c>
      <c r="AH11" s="1" t="e">
        <f t="shared" si="11"/>
        <v>#N/A</v>
      </c>
    </row>
    <row r="12" spans="1:34" ht="12.75">
      <c r="A12" s="13"/>
      <c r="B12" s="31">
        <v>8.81</v>
      </c>
      <c r="C12" s="25" t="s">
        <v>5</v>
      </c>
      <c r="D12" s="38">
        <v>0</v>
      </c>
      <c r="E12" s="41">
        <v>0</v>
      </c>
      <c r="F12" s="35">
        <v>4</v>
      </c>
      <c r="G12" s="26">
        <v>493210.3679398148</v>
      </c>
      <c r="H12" s="27">
        <v>493213.79403935187</v>
      </c>
      <c r="I12" s="28">
        <f t="shared" si="0"/>
        <v>3.4260995370568708</v>
      </c>
      <c r="J12" s="26">
        <v>493231.48333333334</v>
      </c>
      <c r="K12" s="27">
        <v>493234.9094212963</v>
      </c>
      <c r="L12" s="28">
        <f t="shared" si="1"/>
        <v>3.426087962987367</v>
      </c>
      <c r="M12" s="26">
        <v>493199.5662615741</v>
      </c>
      <c r="N12" s="27">
        <v>493203.02438657405</v>
      </c>
      <c r="O12" s="28">
        <f t="shared" si="2"/>
        <v>3.458124999946449</v>
      </c>
      <c r="P12" s="26"/>
      <c r="Q12" s="27"/>
      <c r="R12" s="28" t="e">
        <f t="shared" si="3"/>
        <v>#N/A</v>
      </c>
      <c r="S12" s="26"/>
      <c r="T12" s="27"/>
      <c r="U12" s="28" t="e">
        <f t="shared" si="4"/>
        <v>#N/A</v>
      </c>
      <c r="V12" s="26"/>
      <c r="W12" s="27"/>
      <c r="X12" s="28" t="e">
        <f t="shared" si="5"/>
        <v>#N/A</v>
      </c>
      <c r="AB12">
        <v>8.81</v>
      </c>
      <c r="AC12" s="1">
        <f t="shared" si="6"/>
        <v>3.4260995370568708</v>
      </c>
      <c r="AD12" s="1">
        <f t="shared" si="7"/>
        <v>3.426087962987367</v>
      </c>
      <c r="AE12" s="1">
        <f t="shared" si="8"/>
        <v>3.458124999946449</v>
      </c>
      <c r="AF12" s="1" t="e">
        <f t="shared" si="9"/>
        <v>#N/A</v>
      </c>
      <c r="AG12" s="1" t="e">
        <f t="shared" si="10"/>
        <v>#N/A</v>
      </c>
      <c r="AH12" s="1" t="e">
        <f t="shared" si="11"/>
        <v>#N/A</v>
      </c>
    </row>
    <row r="13" spans="1:34" ht="12.75">
      <c r="A13" s="13"/>
      <c r="B13" s="31">
        <v>9.06</v>
      </c>
      <c r="C13" s="25" t="s">
        <v>25</v>
      </c>
      <c r="D13" s="38">
        <v>1</v>
      </c>
      <c r="E13" s="41">
        <v>1</v>
      </c>
      <c r="F13" s="35">
        <v>2</v>
      </c>
      <c r="G13" s="26">
        <v>493210.36782407406</v>
      </c>
      <c r="H13" s="27">
        <v>493213.89112268516</v>
      </c>
      <c r="I13" s="28">
        <f t="shared" si="0"/>
        <v>3.523298611107748</v>
      </c>
      <c r="J13" s="26">
        <v>493231.48333333334</v>
      </c>
      <c r="K13" s="27">
        <v>493234.0066203704</v>
      </c>
      <c r="L13" s="28">
        <f t="shared" si="1"/>
        <v>2.5232870370382443</v>
      </c>
      <c r="M13" s="26">
        <v>493199.5662615741</v>
      </c>
      <c r="N13" s="27">
        <v>493202.0895486111</v>
      </c>
      <c r="O13" s="28">
        <f t="shared" si="2"/>
        <v>2.5232870369800366</v>
      </c>
      <c r="P13" s="26"/>
      <c r="Q13" s="27"/>
      <c r="R13" s="28" t="e">
        <f t="shared" si="3"/>
        <v>#N/A</v>
      </c>
      <c r="S13" s="26"/>
      <c r="T13" s="27"/>
      <c r="U13" s="28" t="e">
        <f t="shared" si="4"/>
        <v>#N/A</v>
      </c>
      <c r="V13" s="26"/>
      <c r="W13" s="27"/>
      <c r="X13" s="28" t="e">
        <f t="shared" si="5"/>
        <v>#N/A</v>
      </c>
      <c r="AB13">
        <v>9.06</v>
      </c>
      <c r="AC13" s="1">
        <f t="shared" si="6"/>
        <v>3.523298611107748</v>
      </c>
      <c r="AD13" s="1">
        <f t="shared" si="7"/>
        <v>2.5232870370382443</v>
      </c>
      <c r="AE13" s="1">
        <f t="shared" si="8"/>
        <v>2.5232870369800366</v>
      </c>
      <c r="AF13" s="1" t="e">
        <f t="shared" si="9"/>
        <v>#N/A</v>
      </c>
      <c r="AG13" s="1" t="e">
        <f t="shared" si="10"/>
        <v>#N/A</v>
      </c>
      <c r="AH13" s="1" t="e">
        <f t="shared" si="11"/>
        <v>#N/A</v>
      </c>
    </row>
    <row r="14" spans="1:34" ht="12.75">
      <c r="A14" s="13"/>
      <c r="B14" s="31">
        <v>9.53</v>
      </c>
      <c r="C14" s="25" t="s">
        <v>11</v>
      </c>
      <c r="D14" s="38">
        <v>-1</v>
      </c>
      <c r="E14" s="41">
        <v>0</v>
      </c>
      <c r="F14" s="35">
        <v>1</v>
      </c>
      <c r="G14" s="26">
        <v>493210.3688657407</v>
      </c>
      <c r="H14" s="27">
        <v>493213.07491898147</v>
      </c>
      <c r="I14" s="28">
        <f t="shared" si="0"/>
        <v>2.706053240748588</v>
      </c>
      <c r="J14" s="26">
        <v>493231.48333333334</v>
      </c>
      <c r="K14" s="27">
        <v>493234.189375</v>
      </c>
      <c r="L14" s="28">
        <f t="shared" si="1"/>
        <v>2.7060416666790843</v>
      </c>
      <c r="M14" s="26">
        <v>493199.5662615741</v>
      </c>
      <c r="N14" s="27">
        <v>493202.2723032407</v>
      </c>
      <c r="O14" s="28">
        <f t="shared" si="2"/>
        <v>2.7060416666208766</v>
      </c>
      <c r="P14" s="26"/>
      <c r="Q14" s="27"/>
      <c r="R14" s="28" t="e">
        <f t="shared" si="3"/>
        <v>#N/A</v>
      </c>
      <c r="S14" s="26"/>
      <c r="T14" s="27"/>
      <c r="U14" s="28" t="e">
        <f t="shared" si="4"/>
        <v>#N/A</v>
      </c>
      <c r="V14" s="26"/>
      <c r="W14" s="27"/>
      <c r="X14" s="28" t="e">
        <f t="shared" si="5"/>
        <v>#N/A</v>
      </c>
      <c r="AB14">
        <v>9.53</v>
      </c>
      <c r="AC14" s="1">
        <f t="shared" si="6"/>
        <v>2.706053240748588</v>
      </c>
      <c r="AD14" s="1">
        <f t="shared" si="7"/>
        <v>2.7060416666790843</v>
      </c>
      <c r="AE14" s="1">
        <f t="shared" si="8"/>
        <v>2.7060416666208766</v>
      </c>
      <c r="AF14" s="1" t="e">
        <f t="shared" si="9"/>
        <v>#N/A</v>
      </c>
      <c r="AG14" s="1" t="e">
        <f t="shared" si="10"/>
        <v>#N/A</v>
      </c>
      <c r="AH14" s="1" t="e">
        <f t="shared" si="11"/>
        <v>#N/A</v>
      </c>
    </row>
    <row r="15" spans="1:34" ht="12.75">
      <c r="A15" s="13"/>
      <c r="B15" s="31">
        <v>10.25</v>
      </c>
      <c r="C15" s="25" t="s">
        <v>26</v>
      </c>
      <c r="D15" s="38">
        <v>1</v>
      </c>
      <c r="E15" s="41">
        <v>1</v>
      </c>
      <c r="F15" s="35">
        <v>0</v>
      </c>
      <c r="G15" s="26">
        <v>493210.36782407406</v>
      </c>
      <c r="H15" s="27">
        <v>493213.35380787036</v>
      </c>
      <c r="I15" s="28">
        <f t="shared" si="0"/>
        <v>2.985983796301298</v>
      </c>
      <c r="J15" s="26">
        <v>493231.48333333334</v>
      </c>
      <c r="K15" s="27">
        <v>493234.4694328704</v>
      </c>
      <c r="L15" s="28">
        <f t="shared" si="1"/>
        <v>2.9860995370545425</v>
      </c>
      <c r="M15" s="26">
        <v>493199.5662615741</v>
      </c>
      <c r="N15" s="27">
        <v>493202.5523611111</v>
      </c>
      <c r="O15" s="28">
        <f t="shared" si="2"/>
        <v>2.986099536996335</v>
      </c>
      <c r="P15" s="26"/>
      <c r="Q15" s="27"/>
      <c r="R15" s="28" t="e">
        <f t="shared" si="3"/>
        <v>#N/A</v>
      </c>
      <c r="S15" s="26"/>
      <c r="T15" s="27"/>
      <c r="U15" s="28" t="e">
        <f t="shared" si="4"/>
        <v>#N/A</v>
      </c>
      <c r="V15" s="26"/>
      <c r="W15" s="27"/>
      <c r="X15" s="28" t="e">
        <f t="shared" si="5"/>
        <v>#N/A</v>
      </c>
      <c r="AB15">
        <v>10.25</v>
      </c>
      <c r="AC15" s="1">
        <f t="shared" si="6"/>
        <v>2.985983796301298</v>
      </c>
      <c r="AD15" s="1">
        <f t="shared" si="7"/>
        <v>2.9860995370545425</v>
      </c>
      <c r="AE15" s="1">
        <f t="shared" si="8"/>
        <v>2.986099536996335</v>
      </c>
      <c r="AF15" s="1" t="e">
        <f t="shared" si="9"/>
        <v>#N/A</v>
      </c>
      <c r="AG15" s="1" t="e">
        <f t="shared" si="10"/>
        <v>#N/A</v>
      </c>
      <c r="AH15" s="1" t="e">
        <f t="shared" si="11"/>
        <v>#N/A</v>
      </c>
    </row>
    <row r="16" spans="1:34" ht="12.75">
      <c r="A16" s="13"/>
      <c r="B16" s="31">
        <v>10.63</v>
      </c>
      <c r="C16" s="25" t="s">
        <v>22</v>
      </c>
      <c r="D16" s="38">
        <v>1</v>
      </c>
      <c r="E16" s="41">
        <v>0</v>
      </c>
      <c r="F16" s="35">
        <v>1</v>
      </c>
      <c r="G16" s="26">
        <v>493210.36770833336</v>
      </c>
      <c r="H16" s="27">
        <v>493214.5015625</v>
      </c>
      <c r="I16" s="28">
        <f t="shared" si="0"/>
        <v>4.133854166662786</v>
      </c>
      <c r="J16" s="26">
        <v>493231.48333333334</v>
      </c>
      <c r="K16" s="27">
        <v>493235.6171527778</v>
      </c>
      <c r="L16" s="28">
        <f t="shared" si="1"/>
        <v>4.133819444454275</v>
      </c>
      <c r="M16" s="26">
        <v>493199.5662615741</v>
      </c>
      <c r="N16" s="27">
        <v>493203.7000810185</v>
      </c>
      <c r="O16" s="28">
        <f t="shared" si="2"/>
        <v>4.133819444396067</v>
      </c>
      <c r="P16" s="26"/>
      <c r="Q16" s="27"/>
      <c r="R16" s="28" t="e">
        <f t="shared" si="3"/>
        <v>#N/A</v>
      </c>
      <c r="S16" s="26"/>
      <c r="T16" s="27"/>
      <c r="U16" s="28" t="e">
        <f t="shared" si="4"/>
        <v>#N/A</v>
      </c>
      <c r="V16" s="26"/>
      <c r="W16" s="27"/>
      <c r="X16" s="28" t="e">
        <f t="shared" si="5"/>
        <v>#N/A</v>
      </c>
      <c r="AB16">
        <v>10.63</v>
      </c>
      <c r="AC16" s="1">
        <f t="shared" si="6"/>
        <v>4.133854166662786</v>
      </c>
      <c r="AD16" s="1">
        <f t="shared" si="7"/>
        <v>4.133819444454275</v>
      </c>
      <c r="AE16" s="1">
        <f t="shared" si="8"/>
        <v>4.133819444396067</v>
      </c>
      <c r="AF16" s="1" t="e">
        <f t="shared" si="9"/>
        <v>#N/A</v>
      </c>
      <c r="AG16" s="1" t="e">
        <f t="shared" si="10"/>
        <v>#N/A</v>
      </c>
      <c r="AH16" s="1" t="e">
        <f t="shared" si="11"/>
        <v>#N/A</v>
      </c>
    </row>
    <row r="17" spans="1:34" ht="12.75">
      <c r="A17" s="13"/>
      <c r="B17" s="31">
        <v>10.78</v>
      </c>
      <c r="C17" s="25" t="s">
        <v>8</v>
      </c>
      <c r="D17" s="38">
        <v>-1</v>
      </c>
      <c r="E17" s="41">
        <v>0</v>
      </c>
      <c r="F17" s="35">
        <v>2</v>
      </c>
      <c r="G17" s="26">
        <v>493210.36782407406</v>
      </c>
      <c r="H17" s="27">
        <v>493214.55997685186</v>
      </c>
      <c r="I17" s="28">
        <f t="shared" si="0"/>
        <v>4.1921527778031304</v>
      </c>
      <c r="J17" s="26">
        <v>493231.48333333334</v>
      </c>
      <c r="K17" s="27">
        <v>493235.675474537</v>
      </c>
      <c r="L17" s="28">
        <f t="shared" si="1"/>
        <v>4.192141203675419</v>
      </c>
      <c r="M17" s="26">
        <v>493199.5662615741</v>
      </c>
      <c r="N17" s="27">
        <v>493203.7584027778</v>
      </c>
      <c r="O17" s="28">
        <f t="shared" si="2"/>
        <v>4.192141203675419</v>
      </c>
      <c r="P17" s="26"/>
      <c r="Q17" s="27"/>
      <c r="R17" s="28" t="e">
        <f t="shared" si="3"/>
        <v>#N/A</v>
      </c>
      <c r="S17" s="26"/>
      <c r="T17" s="27"/>
      <c r="U17" s="28" t="e">
        <f t="shared" si="4"/>
        <v>#N/A</v>
      </c>
      <c r="V17" s="26"/>
      <c r="W17" s="27"/>
      <c r="X17" s="28" t="e">
        <f t="shared" si="5"/>
        <v>#N/A</v>
      </c>
      <c r="AB17">
        <v>10.78</v>
      </c>
      <c r="AC17" s="1">
        <f t="shared" si="6"/>
        <v>4.1921527778031304</v>
      </c>
      <c r="AD17" s="1">
        <f t="shared" si="7"/>
        <v>4.192141203675419</v>
      </c>
      <c r="AE17" s="1">
        <f t="shared" si="8"/>
        <v>4.192141203675419</v>
      </c>
      <c r="AF17" s="1" t="e">
        <f t="shared" si="9"/>
        <v>#N/A</v>
      </c>
      <c r="AG17" s="1" t="e">
        <f t="shared" si="10"/>
        <v>#N/A</v>
      </c>
      <c r="AH17" s="1" t="e">
        <f t="shared" si="11"/>
        <v>#N/A</v>
      </c>
    </row>
    <row r="18" spans="1:34" ht="12.75">
      <c r="A18" s="13"/>
      <c r="B18" s="31">
        <v>11.16</v>
      </c>
      <c r="C18" s="25" t="s">
        <v>13</v>
      </c>
      <c r="D18" s="38">
        <v>-1</v>
      </c>
      <c r="E18" s="41">
        <v>-1</v>
      </c>
      <c r="F18" s="35">
        <v>0</v>
      </c>
      <c r="G18" s="26">
        <v>493210.36747685185</v>
      </c>
      <c r="H18" s="27">
        <v>493214.7074537037</v>
      </c>
      <c r="I18" s="28">
        <f t="shared" si="0"/>
        <v>4.339976851828396</v>
      </c>
      <c r="J18" s="26">
        <v>493231.48333333334</v>
      </c>
      <c r="K18" s="27">
        <v>493235.8232986111</v>
      </c>
      <c r="L18" s="28">
        <f t="shared" si="1"/>
        <v>4.339965277758893</v>
      </c>
      <c r="M18" s="26">
        <v>493199.5662615741</v>
      </c>
      <c r="N18" s="27">
        <v>493203.90622685186</v>
      </c>
      <c r="O18" s="28">
        <f t="shared" si="2"/>
        <v>4.339965277758893</v>
      </c>
      <c r="P18" s="26"/>
      <c r="Q18" s="27"/>
      <c r="R18" s="28" t="e">
        <f t="shared" si="3"/>
        <v>#N/A</v>
      </c>
      <c r="S18" s="26"/>
      <c r="T18" s="27"/>
      <c r="U18" s="28" t="e">
        <f t="shared" si="4"/>
        <v>#N/A</v>
      </c>
      <c r="V18" s="26"/>
      <c r="W18" s="27"/>
      <c r="X18" s="28" t="e">
        <f t="shared" si="5"/>
        <v>#N/A</v>
      </c>
      <c r="AB18">
        <v>11.16</v>
      </c>
      <c r="AC18" s="1">
        <f t="shared" si="6"/>
        <v>4.339976851828396</v>
      </c>
      <c r="AD18" s="1">
        <f t="shared" si="7"/>
        <v>4.339965277758893</v>
      </c>
      <c r="AE18" s="1">
        <f t="shared" si="8"/>
        <v>4.339965277758893</v>
      </c>
      <c r="AF18" s="1" t="e">
        <f t="shared" si="9"/>
        <v>#N/A</v>
      </c>
      <c r="AG18" s="1" t="e">
        <f t="shared" si="10"/>
        <v>#N/A</v>
      </c>
      <c r="AH18" s="1" t="e">
        <f t="shared" si="11"/>
        <v>#N/A</v>
      </c>
    </row>
    <row r="19" spans="1:34" ht="12.75">
      <c r="A19" s="13"/>
      <c r="B19" s="31">
        <v>11.57</v>
      </c>
      <c r="C19" s="25" t="s">
        <v>6</v>
      </c>
      <c r="D19" s="38">
        <v>0</v>
      </c>
      <c r="E19" s="41">
        <v>0</v>
      </c>
      <c r="F19" s="35">
        <v>7</v>
      </c>
      <c r="G19" s="26">
        <v>493198.14982638886</v>
      </c>
      <c r="H19" s="27">
        <v>493202.64927083335</v>
      </c>
      <c r="I19" s="28">
        <f t="shared" si="0"/>
        <v>4.4994444444892</v>
      </c>
      <c r="J19" s="26">
        <v>493231.48333333334</v>
      </c>
      <c r="K19" s="27">
        <v>493236.03349537036</v>
      </c>
      <c r="L19" s="28">
        <f t="shared" si="1"/>
        <v>4.550162037019618</v>
      </c>
      <c r="M19" s="26">
        <v>493199.5662615741</v>
      </c>
      <c r="N19" s="27">
        <v>493203.06569444446</v>
      </c>
      <c r="O19" s="28">
        <f t="shared" si="2"/>
        <v>3.4994328703614883</v>
      </c>
      <c r="P19" s="26"/>
      <c r="Q19" s="27"/>
      <c r="R19" s="28" t="e">
        <f t="shared" si="3"/>
        <v>#N/A</v>
      </c>
      <c r="S19" s="26"/>
      <c r="T19" s="27"/>
      <c r="U19" s="28" t="e">
        <f t="shared" si="4"/>
        <v>#N/A</v>
      </c>
      <c r="V19" s="26"/>
      <c r="W19" s="27"/>
      <c r="X19" s="28" t="e">
        <f t="shared" si="5"/>
        <v>#N/A</v>
      </c>
      <c r="AB19">
        <v>11.57</v>
      </c>
      <c r="AC19" s="1">
        <f t="shared" si="6"/>
        <v>4.4994444444892</v>
      </c>
      <c r="AD19" s="1">
        <f t="shared" si="7"/>
        <v>4.550162037019618</v>
      </c>
      <c r="AE19" s="1">
        <f t="shared" si="8"/>
        <v>3.4994328703614883</v>
      </c>
      <c r="AF19" s="1" t="e">
        <f t="shared" si="9"/>
        <v>#N/A</v>
      </c>
      <c r="AG19" s="1" t="e">
        <f t="shared" si="10"/>
        <v>#N/A</v>
      </c>
      <c r="AH19" s="1" t="e">
        <f t="shared" si="11"/>
        <v>#N/A</v>
      </c>
    </row>
    <row r="20" spans="1:34" ht="12.75">
      <c r="A20" s="13"/>
      <c r="B20" s="31">
        <v>11.82</v>
      </c>
      <c r="C20" s="25" t="s">
        <v>14</v>
      </c>
      <c r="D20" s="38">
        <v>0</v>
      </c>
      <c r="E20" s="41">
        <v>0</v>
      </c>
      <c r="F20" s="35">
        <v>9</v>
      </c>
      <c r="G20" s="26">
        <v>493210.36747685185</v>
      </c>
      <c r="H20" s="27">
        <v>493214.9641203704</v>
      </c>
      <c r="I20" s="28">
        <f t="shared" si="0"/>
        <v>4.596643518540077</v>
      </c>
      <c r="J20" s="26">
        <v>493231.48333333334</v>
      </c>
      <c r="K20" s="27">
        <v>493235.07996527775</v>
      </c>
      <c r="L20" s="28">
        <f t="shared" si="1"/>
        <v>3.5966319444123656</v>
      </c>
      <c r="M20" s="26">
        <v>493199.5662615741</v>
      </c>
      <c r="N20" s="27">
        <v>493203.1628935185</v>
      </c>
      <c r="O20" s="28">
        <f t="shared" si="2"/>
        <v>3.5966319444123656</v>
      </c>
      <c r="P20" s="26"/>
      <c r="Q20" s="27"/>
      <c r="R20" s="28" t="e">
        <f t="shared" si="3"/>
        <v>#N/A</v>
      </c>
      <c r="S20" s="26"/>
      <c r="T20" s="27"/>
      <c r="U20" s="28" t="e">
        <f t="shared" si="4"/>
        <v>#N/A</v>
      </c>
      <c r="V20" s="26"/>
      <c r="W20" s="27"/>
      <c r="X20" s="28" t="e">
        <f t="shared" si="5"/>
        <v>#N/A</v>
      </c>
      <c r="AB20">
        <v>11.82</v>
      </c>
      <c r="AC20" s="1">
        <f t="shared" si="6"/>
        <v>4.596643518540077</v>
      </c>
      <c r="AD20" s="1">
        <f t="shared" si="7"/>
        <v>3.5966319444123656</v>
      </c>
      <c r="AE20" s="1">
        <f t="shared" si="8"/>
        <v>3.5966319444123656</v>
      </c>
      <c r="AF20" s="1" t="e">
        <f t="shared" si="9"/>
        <v>#N/A</v>
      </c>
      <c r="AG20" s="1" t="e">
        <f t="shared" si="10"/>
        <v>#N/A</v>
      </c>
      <c r="AH20" s="1" t="e">
        <f t="shared" si="11"/>
        <v>#N/A</v>
      </c>
    </row>
    <row r="21" spans="1:34" ht="12.75">
      <c r="A21" s="13"/>
      <c r="B21" s="31">
        <v>12.16</v>
      </c>
      <c r="C21" s="25" t="s">
        <v>27</v>
      </c>
      <c r="D21" s="38">
        <v>1</v>
      </c>
      <c r="E21" s="41">
        <v>1</v>
      </c>
      <c r="F21" s="35">
        <v>3</v>
      </c>
      <c r="G21" s="26">
        <v>493210.3675925926</v>
      </c>
      <c r="H21" s="27">
        <v>493214.0964699074</v>
      </c>
      <c r="I21" s="28">
        <f t="shared" si="0"/>
        <v>3.728877314773854</v>
      </c>
      <c r="J21" s="26">
        <v>493231.48333333334</v>
      </c>
      <c r="K21" s="27">
        <v>493235.2121990741</v>
      </c>
      <c r="L21" s="28">
        <f t="shared" si="1"/>
        <v>3.728865740762558</v>
      </c>
      <c r="M21" s="26">
        <v>493199.5662615741</v>
      </c>
      <c r="N21" s="27">
        <v>493203.2951273148</v>
      </c>
      <c r="O21" s="28">
        <f t="shared" si="2"/>
        <v>3.72886574070435</v>
      </c>
      <c r="P21" s="26"/>
      <c r="Q21" s="27"/>
      <c r="R21" s="28" t="e">
        <f t="shared" si="3"/>
        <v>#N/A</v>
      </c>
      <c r="S21" s="26"/>
      <c r="T21" s="27"/>
      <c r="U21" s="28" t="e">
        <f t="shared" si="4"/>
        <v>#N/A</v>
      </c>
      <c r="V21" s="26"/>
      <c r="W21" s="27"/>
      <c r="X21" s="28" t="e">
        <f t="shared" si="5"/>
        <v>#N/A</v>
      </c>
      <c r="AB21">
        <v>12.16</v>
      </c>
      <c r="AC21" s="1">
        <f t="shared" si="6"/>
        <v>3.728877314773854</v>
      </c>
      <c r="AD21" s="1">
        <f t="shared" si="7"/>
        <v>3.728865740762558</v>
      </c>
      <c r="AE21" s="1">
        <f t="shared" si="8"/>
        <v>3.72886574070435</v>
      </c>
      <c r="AF21" s="1" t="e">
        <f t="shared" si="9"/>
        <v>#N/A</v>
      </c>
      <c r="AG21" s="1" t="e">
        <f t="shared" si="10"/>
        <v>#N/A</v>
      </c>
      <c r="AH21" s="1" t="e">
        <f t="shared" si="11"/>
        <v>#N/A</v>
      </c>
    </row>
    <row r="22" spans="1:34" ht="12.75">
      <c r="A22" s="13"/>
      <c r="B22" s="31">
        <v>12.48</v>
      </c>
      <c r="C22" s="25" t="s">
        <v>10</v>
      </c>
      <c r="D22" s="38">
        <v>-1</v>
      </c>
      <c r="E22" s="41">
        <v>0</v>
      </c>
      <c r="F22" s="35">
        <v>4</v>
      </c>
      <c r="G22" s="26">
        <v>493198.14982638886</v>
      </c>
      <c r="H22" s="27">
        <v>493202.003125</v>
      </c>
      <c r="I22" s="28">
        <f t="shared" si="0"/>
        <v>3.853298611124046</v>
      </c>
      <c r="J22" s="26">
        <v>493231.48333333334</v>
      </c>
      <c r="K22" s="27">
        <v>493235.33663194446</v>
      </c>
      <c r="L22" s="28">
        <f>IF((K22-J22)=0,NA(),(K22-J22))</f>
        <v>3.853298611124046</v>
      </c>
      <c r="M22" s="26">
        <v>493199.5662615741</v>
      </c>
      <c r="N22" s="27">
        <v>493203.41956018517</v>
      </c>
      <c r="O22" s="28">
        <f t="shared" si="2"/>
        <v>3.8532986110658385</v>
      </c>
      <c r="P22" s="26"/>
      <c r="Q22" s="27"/>
      <c r="R22" s="28" t="e">
        <f>IF((Q22-P22)=0,NA(),(Q22-P22))</f>
        <v>#N/A</v>
      </c>
      <c r="S22" s="26"/>
      <c r="T22" s="27"/>
      <c r="U22" s="28" t="e">
        <f>IF((T22-S22)=0,NA(),(T22-S22))</f>
        <v>#N/A</v>
      </c>
      <c r="V22" s="26"/>
      <c r="W22" s="27"/>
      <c r="X22" s="28" t="e">
        <f>IF((W22-V22)=0,NA(),(W22-V22))</f>
        <v>#N/A</v>
      </c>
      <c r="AB22">
        <v>12.48</v>
      </c>
      <c r="AC22" s="1">
        <f t="shared" si="6"/>
        <v>3.853298611124046</v>
      </c>
      <c r="AD22" s="1">
        <f t="shared" si="7"/>
        <v>3.853298611124046</v>
      </c>
      <c r="AE22" s="1">
        <f t="shared" si="8"/>
        <v>3.8532986110658385</v>
      </c>
      <c r="AF22" s="1" t="e">
        <f t="shared" si="9"/>
        <v>#N/A</v>
      </c>
      <c r="AG22" s="1" t="e">
        <f t="shared" si="10"/>
        <v>#N/A</v>
      </c>
      <c r="AH22" s="1" t="e">
        <f t="shared" si="11"/>
        <v>#N/A</v>
      </c>
    </row>
    <row r="23" spans="1:34" ht="12.75">
      <c r="A23" s="13"/>
      <c r="B23" s="31">
        <v>12.63</v>
      </c>
      <c r="C23" s="25" t="s">
        <v>19</v>
      </c>
      <c r="D23" s="38">
        <v>1</v>
      </c>
      <c r="E23" s="41">
        <v>-1</v>
      </c>
      <c r="F23" s="35">
        <v>0</v>
      </c>
      <c r="G23" s="26">
        <v>493210.36770833336</v>
      </c>
      <c r="H23" s="27">
        <v>493214.2793634259</v>
      </c>
      <c r="I23" s="28">
        <f t="shared" si="0"/>
        <v>3.9116550925537013</v>
      </c>
      <c r="J23" s="26">
        <v>493231.48333333334</v>
      </c>
      <c r="K23" s="27">
        <v>493235.3949537037</v>
      </c>
      <c r="L23" s="28">
        <f aca="true" t="shared" si="12" ref="L23:L34">IF((K23-J23)=0,NA(),(K23-J23))</f>
        <v>3.91162037034519</v>
      </c>
      <c r="M23" s="26">
        <v>493199.5662615741</v>
      </c>
      <c r="N23" s="27">
        <v>493203.47788194445</v>
      </c>
      <c r="O23" s="28">
        <f t="shared" si="2"/>
        <v>3.91162037034519</v>
      </c>
      <c r="P23" s="26"/>
      <c r="Q23" s="27"/>
      <c r="R23" s="28" t="e">
        <f aca="true" t="shared" si="13" ref="R23:R33">IF((Q23-P23)=0,NA(),(Q23-P23))</f>
        <v>#N/A</v>
      </c>
      <c r="S23" s="26"/>
      <c r="T23" s="27"/>
      <c r="U23" s="28" t="e">
        <f aca="true" t="shared" si="14" ref="U23:U33">IF((T23-S23)=0,NA(),(T23-S23))</f>
        <v>#N/A</v>
      </c>
      <c r="V23" s="26"/>
      <c r="W23" s="27"/>
      <c r="X23" s="28" t="e">
        <f aca="true" t="shared" si="15" ref="X23:X33">IF((W23-V23)=0,NA(),(W23-V23))</f>
        <v>#N/A</v>
      </c>
      <c r="AB23">
        <v>12.63</v>
      </c>
      <c r="AC23" s="1">
        <f t="shared" si="6"/>
        <v>3.9116550925537013</v>
      </c>
      <c r="AD23" s="1">
        <f t="shared" si="7"/>
        <v>3.91162037034519</v>
      </c>
      <c r="AE23" s="1">
        <f t="shared" si="8"/>
        <v>3.91162037034519</v>
      </c>
      <c r="AF23" s="1" t="e">
        <f t="shared" si="9"/>
        <v>#N/A</v>
      </c>
      <c r="AG23" s="1" t="e">
        <f t="shared" si="10"/>
        <v>#N/A</v>
      </c>
      <c r="AH23" s="1" t="e">
        <f t="shared" si="11"/>
        <v>#N/A</v>
      </c>
    </row>
    <row r="24" spans="1:34" ht="12.75">
      <c r="A24" s="13"/>
      <c r="B24" s="31">
        <v>13.1</v>
      </c>
      <c r="C24" s="25" t="s">
        <v>28</v>
      </c>
      <c r="D24" s="38">
        <v>2</v>
      </c>
      <c r="E24" s="41">
        <v>0</v>
      </c>
      <c r="F24" s="35">
        <v>0</v>
      </c>
      <c r="G24" s="26">
        <v>493199.5652199074</v>
      </c>
      <c r="H24" s="27">
        <v>493204.6596064815</v>
      </c>
      <c r="I24" s="28">
        <f t="shared" si="0"/>
        <v>5.0943865741137415</v>
      </c>
      <c r="J24" s="26">
        <v>493231.48333333334</v>
      </c>
      <c r="K24" s="27">
        <v>493236.5777083333</v>
      </c>
      <c r="L24" s="28">
        <f t="shared" si="12"/>
        <v>5.09437499998603</v>
      </c>
      <c r="M24" s="26">
        <v>493199.5662615741</v>
      </c>
      <c r="N24" s="27">
        <v>493204.6606365741</v>
      </c>
      <c r="O24" s="28">
        <f t="shared" si="2"/>
        <v>5.09437499998603</v>
      </c>
      <c r="P24" s="26"/>
      <c r="Q24" s="27"/>
      <c r="R24" s="28" t="e">
        <f t="shared" si="13"/>
        <v>#N/A</v>
      </c>
      <c r="S24" s="26"/>
      <c r="T24" s="27"/>
      <c r="U24" s="28" t="e">
        <f t="shared" si="14"/>
        <v>#N/A</v>
      </c>
      <c r="V24" s="26"/>
      <c r="W24" s="27"/>
      <c r="X24" s="28" t="e">
        <f t="shared" si="15"/>
        <v>#N/A</v>
      </c>
      <c r="AB24">
        <v>13.1</v>
      </c>
      <c r="AC24" s="1">
        <f t="shared" si="6"/>
        <v>5.0943865741137415</v>
      </c>
      <c r="AD24" s="1">
        <f t="shared" si="7"/>
        <v>5.09437499998603</v>
      </c>
      <c r="AE24" s="1">
        <f t="shared" si="8"/>
        <v>5.09437499998603</v>
      </c>
      <c r="AF24" s="1" t="e">
        <f t="shared" si="9"/>
        <v>#N/A</v>
      </c>
      <c r="AG24" s="1" t="e">
        <f t="shared" si="10"/>
        <v>#N/A</v>
      </c>
      <c r="AH24" s="1" t="e">
        <f t="shared" si="11"/>
        <v>#N/A</v>
      </c>
    </row>
    <row r="25" spans="1:34" ht="12.75">
      <c r="A25" s="13"/>
      <c r="B25" s="31">
        <v>13.61</v>
      </c>
      <c r="C25" s="25" t="s">
        <v>29</v>
      </c>
      <c r="D25" s="38">
        <v>0</v>
      </c>
      <c r="E25" s="41">
        <v>1</v>
      </c>
      <c r="F25" s="35">
        <v>2</v>
      </c>
      <c r="G25" s="26">
        <v>493210.3675925926</v>
      </c>
      <c r="H25" s="27">
        <v>493215.66033564816</v>
      </c>
      <c r="I25" s="28">
        <f t="shared" si="0"/>
        <v>5.2927430555573665</v>
      </c>
      <c r="J25" s="26">
        <v>493231.48333333334</v>
      </c>
      <c r="K25" s="27">
        <v>493236.7760648148</v>
      </c>
      <c r="L25" s="28">
        <f t="shared" si="12"/>
        <v>5.292731481487863</v>
      </c>
      <c r="M25" s="26">
        <v>493199.5662615741</v>
      </c>
      <c r="N25" s="27">
        <v>493204.85899305553</v>
      </c>
      <c r="O25" s="28">
        <f t="shared" si="2"/>
        <v>5.292731481429655</v>
      </c>
      <c r="P25" s="26"/>
      <c r="Q25" s="27"/>
      <c r="R25" s="28" t="e">
        <f t="shared" si="13"/>
        <v>#N/A</v>
      </c>
      <c r="S25" s="26"/>
      <c r="T25" s="27"/>
      <c r="U25" s="28" t="e">
        <f t="shared" si="14"/>
        <v>#N/A</v>
      </c>
      <c r="V25" s="26"/>
      <c r="W25" s="27"/>
      <c r="X25" s="28" t="e">
        <f t="shared" si="15"/>
        <v>#N/A</v>
      </c>
      <c r="AB25">
        <v>13.61</v>
      </c>
      <c r="AC25" s="1">
        <f t="shared" si="6"/>
        <v>5.2927430555573665</v>
      </c>
      <c r="AD25" s="1">
        <f t="shared" si="7"/>
        <v>5.292731481487863</v>
      </c>
      <c r="AE25" s="1">
        <f t="shared" si="8"/>
        <v>5.292731481429655</v>
      </c>
      <c r="AF25" s="1" t="e">
        <f t="shared" si="9"/>
        <v>#N/A</v>
      </c>
      <c r="AG25" s="1" t="e">
        <f t="shared" si="10"/>
        <v>#N/A</v>
      </c>
      <c r="AH25" s="1" t="e">
        <f t="shared" si="11"/>
        <v>#N/A</v>
      </c>
    </row>
    <row r="26" spans="1:34" ht="12.75">
      <c r="A26" s="13"/>
      <c r="B26" s="31">
        <v>13.86</v>
      </c>
      <c r="C26" s="25" t="s">
        <v>30</v>
      </c>
      <c r="D26" s="38">
        <v>-2</v>
      </c>
      <c r="E26" s="41">
        <v>0</v>
      </c>
      <c r="F26" s="35">
        <v>2</v>
      </c>
      <c r="G26" s="26">
        <v>493210.3675925926</v>
      </c>
      <c r="H26" s="27">
        <v>493215.7575347222</v>
      </c>
      <c r="I26" s="28">
        <f t="shared" si="0"/>
        <v>5.389942129608244</v>
      </c>
      <c r="J26" s="26">
        <v>493231.48333333334</v>
      </c>
      <c r="K26" s="27">
        <v>493236.8732638889</v>
      </c>
      <c r="L26" s="28">
        <f t="shared" si="12"/>
        <v>5.38993055553874</v>
      </c>
      <c r="M26" s="26">
        <v>493199.5662615741</v>
      </c>
      <c r="N26" s="27">
        <v>493204.95619212964</v>
      </c>
      <c r="O26" s="28">
        <f t="shared" si="2"/>
        <v>5.38993055553874</v>
      </c>
      <c r="P26" s="26"/>
      <c r="Q26" s="27"/>
      <c r="R26" s="28" t="e">
        <f t="shared" si="13"/>
        <v>#N/A</v>
      </c>
      <c r="S26" s="26"/>
      <c r="T26" s="27"/>
      <c r="U26" s="28" t="e">
        <f t="shared" si="14"/>
        <v>#N/A</v>
      </c>
      <c r="V26" s="26"/>
      <c r="W26" s="27"/>
      <c r="X26" s="28" t="e">
        <f t="shared" si="15"/>
        <v>#N/A</v>
      </c>
      <c r="AB26">
        <v>13.86</v>
      </c>
      <c r="AC26" s="1">
        <f t="shared" si="6"/>
        <v>5.389942129608244</v>
      </c>
      <c r="AD26" s="1">
        <f t="shared" si="7"/>
        <v>5.38993055553874</v>
      </c>
      <c r="AE26" s="1">
        <f t="shared" si="8"/>
        <v>5.38993055553874</v>
      </c>
      <c r="AF26" s="1" t="e">
        <f t="shared" si="9"/>
        <v>#N/A</v>
      </c>
      <c r="AG26" s="1" t="e">
        <f t="shared" si="10"/>
        <v>#N/A</v>
      </c>
      <c r="AH26" s="1" t="e">
        <f t="shared" si="11"/>
        <v>#N/A</v>
      </c>
    </row>
    <row r="27" spans="1:34" ht="12.75">
      <c r="A27" s="13"/>
      <c r="B27" s="31">
        <v>13.89</v>
      </c>
      <c r="C27" s="25" t="s">
        <v>7</v>
      </c>
      <c r="D27" s="38">
        <v>-1</v>
      </c>
      <c r="E27" s="41">
        <v>0</v>
      </c>
      <c r="F27" s="35">
        <v>5</v>
      </c>
      <c r="G27" s="26">
        <v>493199.5652199074</v>
      </c>
      <c r="H27" s="27">
        <v>493205.02542824077</v>
      </c>
      <c r="I27" s="28">
        <f t="shared" si="0"/>
        <v>5.460208333388437</v>
      </c>
      <c r="J27" s="26">
        <v>493231.48333333334</v>
      </c>
      <c r="K27" s="27">
        <v>493236.8848958333</v>
      </c>
      <c r="L27" s="28">
        <f t="shared" si="12"/>
        <v>5.4015624999883585</v>
      </c>
      <c r="M27" s="26">
        <v>493199.5662615741</v>
      </c>
      <c r="N27" s="27">
        <v>493205.02646990743</v>
      </c>
      <c r="O27" s="28">
        <f t="shared" si="2"/>
        <v>5.460208333330229</v>
      </c>
      <c r="P27" s="26"/>
      <c r="Q27" s="27"/>
      <c r="R27" s="28" t="e">
        <f t="shared" si="13"/>
        <v>#N/A</v>
      </c>
      <c r="S27" s="26"/>
      <c r="T27" s="27"/>
      <c r="U27" s="28" t="e">
        <f t="shared" si="14"/>
        <v>#N/A</v>
      </c>
      <c r="V27" s="26"/>
      <c r="W27" s="27"/>
      <c r="X27" s="28" t="e">
        <f t="shared" si="15"/>
        <v>#N/A</v>
      </c>
      <c r="AB27">
        <v>13.89</v>
      </c>
      <c r="AC27" s="1">
        <f t="shared" si="6"/>
        <v>5.460208333388437</v>
      </c>
      <c r="AD27" s="1">
        <f t="shared" si="7"/>
        <v>5.4015624999883585</v>
      </c>
      <c r="AE27" s="1">
        <f t="shared" si="8"/>
        <v>5.460208333330229</v>
      </c>
      <c r="AF27" s="1" t="e">
        <f t="shared" si="9"/>
        <v>#N/A</v>
      </c>
      <c r="AG27" s="1" t="e">
        <f t="shared" si="10"/>
        <v>#N/A</v>
      </c>
      <c r="AH27" s="1" t="e">
        <f t="shared" si="11"/>
        <v>#N/A</v>
      </c>
    </row>
    <row r="28" spans="1:34" ht="12.75">
      <c r="A28" s="13"/>
      <c r="B28" s="31">
        <v>14.11</v>
      </c>
      <c r="C28" s="25" t="s">
        <v>31</v>
      </c>
      <c r="D28" s="38">
        <v>-1</v>
      </c>
      <c r="E28" s="41">
        <v>2</v>
      </c>
      <c r="F28" s="35">
        <v>1</v>
      </c>
      <c r="G28" s="26">
        <v>493199.5652199074</v>
      </c>
      <c r="H28" s="27">
        <v>493204.05233796296</v>
      </c>
      <c r="I28" s="28">
        <f t="shared" si="0"/>
        <v>4.487118055578321</v>
      </c>
      <c r="J28" s="26">
        <v>493231.48333333334</v>
      </c>
      <c r="K28" s="27">
        <v>493237.0042013889</v>
      </c>
      <c r="L28" s="28">
        <f t="shared" si="12"/>
        <v>5.5208680555806495</v>
      </c>
      <c r="M28" s="26">
        <v>493199.5662615741</v>
      </c>
      <c r="N28" s="27">
        <v>493204.0533796296</v>
      </c>
      <c r="O28" s="28">
        <f t="shared" si="2"/>
        <v>4.487118055520114</v>
      </c>
      <c r="P28" s="26"/>
      <c r="Q28" s="27"/>
      <c r="R28" s="28" t="e">
        <f t="shared" si="13"/>
        <v>#N/A</v>
      </c>
      <c r="S28" s="26"/>
      <c r="T28" s="27"/>
      <c r="U28" s="28" t="e">
        <f t="shared" si="14"/>
        <v>#N/A</v>
      </c>
      <c r="V28" s="26"/>
      <c r="W28" s="27"/>
      <c r="X28" s="28" t="e">
        <f t="shared" si="15"/>
        <v>#N/A</v>
      </c>
      <c r="AB28">
        <v>14.11</v>
      </c>
      <c r="AC28" s="1">
        <f t="shared" si="6"/>
        <v>4.487118055578321</v>
      </c>
      <c r="AD28" s="1">
        <f t="shared" si="7"/>
        <v>5.5208680555806495</v>
      </c>
      <c r="AE28" s="1">
        <f t="shared" si="8"/>
        <v>4.487118055520114</v>
      </c>
      <c r="AF28" s="1" t="e">
        <f t="shared" si="9"/>
        <v>#N/A</v>
      </c>
      <c r="AG28" s="1" t="e">
        <f t="shared" si="10"/>
        <v>#N/A</v>
      </c>
      <c r="AH28" s="1" t="e">
        <f t="shared" si="11"/>
        <v>#N/A</v>
      </c>
    </row>
    <row r="29" spans="1:34" ht="12.75">
      <c r="A29" s="13"/>
      <c r="B29" s="31">
        <v>14.55</v>
      </c>
      <c r="C29" s="25" t="s">
        <v>9</v>
      </c>
      <c r="D29" s="38">
        <v>-1</v>
      </c>
      <c r="E29" s="41">
        <v>0</v>
      </c>
      <c r="F29" s="35">
        <v>6</v>
      </c>
      <c r="G29" s="26">
        <v>493210.36782407406</v>
      </c>
      <c r="H29" s="27">
        <v>493215.0260648148</v>
      </c>
      <c r="I29" s="28">
        <f t="shared" si="0"/>
        <v>4.658240740769543</v>
      </c>
      <c r="J29" s="26">
        <v>493231.48333333334</v>
      </c>
      <c r="K29" s="27">
        <v>493236.1415625</v>
      </c>
      <c r="L29" s="28">
        <f t="shared" si="12"/>
        <v>4.658229166641831</v>
      </c>
      <c r="M29" s="26">
        <v>493199.5662615741</v>
      </c>
      <c r="N29" s="27"/>
      <c r="O29" s="28">
        <f t="shared" si="2"/>
        <v>-493199.5662615741</v>
      </c>
      <c r="P29" s="26"/>
      <c r="Q29" s="27"/>
      <c r="R29" s="28" t="e">
        <f t="shared" si="13"/>
        <v>#N/A</v>
      </c>
      <c r="S29" s="26"/>
      <c r="T29" s="27"/>
      <c r="U29" s="28" t="e">
        <f t="shared" si="14"/>
        <v>#N/A</v>
      </c>
      <c r="V29" s="26"/>
      <c r="W29" s="27"/>
      <c r="X29" s="28" t="e">
        <f t="shared" si="15"/>
        <v>#N/A</v>
      </c>
      <c r="AB29">
        <v>14.55</v>
      </c>
      <c r="AC29" s="1">
        <f t="shared" si="6"/>
        <v>4.658240740769543</v>
      </c>
      <c r="AD29" s="1">
        <f t="shared" si="7"/>
        <v>4.658229166641831</v>
      </c>
      <c r="AE29" s="1">
        <f aca="true" t="shared" si="16" ref="AE29:AE38">+O29</f>
        <v>-493199.5662615741</v>
      </c>
      <c r="AF29" s="1" t="e">
        <f aca="true" t="shared" si="17" ref="AF29:AF38">R29</f>
        <v>#N/A</v>
      </c>
      <c r="AG29" s="1" t="e">
        <f aca="true" t="shared" si="18" ref="AG29:AG38">+U29</f>
        <v>#N/A</v>
      </c>
      <c r="AH29" s="1" t="e">
        <f aca="true" t="shared" si="19" ref="AH29:AH38">+X29</f>
        <v>#N/A</v>
      </c>
    </row>
    <row r="30" spans="1:34" ht="12.75">
      <c r="A30" s="13"/>
      <c r="B30" s="31">
        <v>15.2</v>
      </c>
      <c r="C30" s="25" t="s">
        <v>12</v>
      </c>
      <c r="D30" s="38">
        <v>-1</v>
      </c>
      <c r="E30" s="41">
        <v>-1</v>
      </c>
      <c r="F30" s="35">
        <v>3</v>
      </c>
      <c r="G30" s="26">
        <v>493198.14982638886</v>
      </c>
      <c r="H30" s="27">
        <v>493203.06087962963</v>
      </c>
      <c r="I30" s="28">
        <f t="shared" si="0"/>
        <v>4.911053240764886</v>
      </c>
      <c r="J30" s="26">
        <v>493231.48333333334</v>
      </c>
      <c r="K30" s="27">
        <v>493236.3943865741</v>
      </c>
      <c r="L30" s="28">
        <f t="shared" si="12"/>
        <v>4.911053240764886</v>
      </c>
      <c r="M30" s="26">
        <v>493199.5662615741</v>
      </c>
      <c r="N30" s="27"/>
      <c r="O30" s="28">
        <f t="shared" si="2"/>
        <v>-493199.5662615741</v>
      </c>
      <c r="P30" s="26"/>
      <c r="Q30" s="27"/>
      <c r="R30" s="28" t="e">
        <f t="shared" si="13"/>
        <v>#N/A</v>
      </c>
      <c r="S30" s="26"/>
      <c r="T30" s="27"/>
      <c r="U30" s="28" t="e">
        <f t="shared" si="14"/>
        <v>#N/A</v>
      </c>
      <c r="V30" s="26"/>
      <c r="W30" s="27"/>
      <c r="X30" s="28" t="e">
        <f t="shared" si="15"/>
        <v>#N/A</v>
      </c>
      <c r="AB30">
        <v>15.2</v>
      </c>
      <c r="AC30" s="1">
        <f t="shared" si="6"/>
        <v>4.911053240764886</v>
      </c>
      <c r="AD30" s="1">
        <f t="shared" si="7"/>
        <v>4.911053240764886</v>
      </c>
      <c r="AE30" s="1">
        <f t="shared" si="16"/>
        <v>-493199.5662615741</v>
      </c>
      <c r="AF30" s="1" t="e">
        <f t="shared" si="17"/>
        <v>#N/A</v>
      </c>
      <c r="AG30" s="1" t="e">
        <f t="shared" si="18"/>
        <v>#N/A</v>
      </c>
      <c r="AH30" s="1" t="e">
        <f t="shared" si="19"/>
        <v>#N/A</v>
      </c>
    </row>
    <row r="31" spans="1:34" ht="12.75">
      <c r="A31" s="13"/>
      <c r="B31" s="31">
        <v>15.36</v>
      </c>
      <c r="C31" s="25" t="s">
        <v>32</v>
      </c>
      <c r="D31" s="38">
        <v>1</v>
      </c>
      <c r="E31" s="41">
        <v>1</v>
      </c>
      <c r="F31" s="35">
        <v>1</v>
      </c>
      <c r="G31" s="26">
        <v>493210.3681134259</v>
      </c>
      <c r="H31" s="27">
        <v>493215.341412037</v>
      </c>
      <c r="I31" s="28">
        <f t="shared" si="0"/>
        <v>4.9732986111193895</v>
      </c>
      <c r="J31" s="26">
        <v>493231.48333333334</v>
      </c>
      <c r="K31" s="27">
        <v>493236.4566550926</v>
      </c>
      <c r="L31" s="28">
        <f t="shared" si="12"/>
        <v>4.973321759258397</v>
      </c>
      <c r="M31" s="26">
        <v>493199.5662615741</v>
      </c>
      <c r="N31" s="27"/>
      <c r="O31" s="28">
        <f t="shared" si="2"/>
        <v>-493199.5662615741</v>
      </c>
      <c r="P31" s="26"/>
      <c r="Q31" s="27"/>
      <c r="R31" s="28" t="e">
        <f t="shared" si="13"/>
        <v>#N/A</v>
      </c>
      <c r="S31" s="26"/>
      <c r="T31" s="27"/>
      <c r="U31" s="28" t="e">
        <f t="shared" si="14"/>
        <v>#N/A</v>
      </c>
      <c r="V31" s="26"/>
      <c r="W31" s="27"/>
      <c r="X31" s="28" t="e">
        <f t="shared" si="15"/>
        <v>#N/A</v>
      </c>
      <c r="AB31">
        <v>15.36</v>
      </c>
      <c r="AC31" s="1">
        <f t="shared" si="6"/>
        <v>4.9732986111193895</v>
      </c>
      <c r="AD31" s="1">
        <f t="shared" si="7"/>
        <v>4.973321759258397</v>
      </c>
      <c r="AE31" s="1">
        <f t="shared" si="16"/>
        <v>-493199.5662615741</v>
      </c>
      <c r="AF31" s="1" t="e">
        <f t="shared" si="17"/>
        <v>#N/A</v>
      </c>
      <c r="AG31" s="1" t="e">
        <f t="shared" si="18"/>
        <v>#N/A</v>
      </c>
      <c r="AH31" s="1" t="e">
        <f t="shared" si="19"/>
        <v>#N/A</v>
      </c>
    </row>
    <row r="32" spans="1:34" ht="12.75">
      <c r="A32" s="13"/>
      <c r="B32" s="31">
        <v>15.8</v>
      </c>
      <c r="C32" s="25" t="s">
        <v>20</v>
      </c>
      <c r="D32" s="38">
        <v>0</v>
      </c>
      <c r="E32" s="41">
        <v>-2</v>
      </c>
      <c r="F32" s="35">
        <v>0</v>
      </c>
      <c r="G32" s="26">
        <v>493199.5652199074</v>
      </c>
      <c r="H32" s="27">
        <v>493205.70965277776</v>
      </c>
      <c r="I32" s="28">
        <f t="shared" si="0"/>
        <v>6.144432870380115</v>
      </c>
      <c r="J32" s="26">
        <v>493231.48333333334</v>
      </c>
      <c r="K32" s="27">
        <v>493237.6277777778</v>
      </c>
      <c r="L32" s="28">
        <f t="shared" si="12"/>
        <v>6.1444444444496185</v>
      </c>
      <c r="M32" s="26">
        <v>493199.5662615741</v>
      </c>
      <c r="N32" s="27"/>
      <c r="O32" s="28">
        <f t="shared" si="2"/>
        <v>-493199.5662615741</v>
      </c>
      <c r="P32" s="26"/>
      <c r="Q32" s="27"/>
      <c r="R32" s="28" t="e">
        <f t="shared" si="13"/>
        <v>#N/A</v>
      </c>
      <c r="S32" s="26"/>
      <c r="T32" s="27"/>
      <c r="U32" s="28" t="e">
        <f t="shared" si="14"/>
        <v>#N/A</v>
      </c>
      <c r="V32" s="26"/>
      <c r="W32" s="27"/>
      <c r="X32" s="28" t="e">
        <f t="shared" si="15"/>
        <v>#N/A</v>
      </c>
      <c r="AB32">
        <v>15.8</v>
      </c>
      <c r="AC32" s="1">
        <f t="shared" si="6"/>
        <v>6.144432870380115</v>
      </c>
      <c r="AD32" s="1">
        <f t="shared" si="7"/>
        <v>6.1444444444496185</v>
      </c>
      <c r="AE32" s="1">
        <f t="shared" si="16"/>
        <v>-493199.5662615741</v>
      </c>
      <c r="AF32" s="1" t="e">
        <f t="shared" si="17"/>
        <v>#N/A</v>
      </c>
      <c r="AG32" s="1" t="e">
        <f t="shared" si="18"/>
        <v>#N/A</v>
      </c>
      <c r="AH32" s="1" t="e">
        <f t="shared" si="19"/>
        <v>#N/A</v>
      </c>
    </row>
    <row r="33" spans="1:34" ht="12.75">
      <c r="A33" s="13"/>
      <c r="B33" s="31">
        <v>15.86</v>
      </c>
      <c r="C33" s="25" t="s">
        <v>18</v>
      </c>
      <c r="D33" s="38">
        <v>1</v>
      </c>
      <c r="E33" s="41">
        <v>-1</v>
      </c>
      <c r="F33" s="35">
        <v>1</v>
      </c>
      <c r="G33" s="26">
        <v>493210.3675925926</v>
      </c>
      <c r="H33" s="27">
        <v>493216.5353240741</v>
      </c>
      <c r="I33" s="28">
        <f t="shared" si="0"/>
        <v>6.167731481487863</v>
      </c>
      <c r="J33" s="26">
        <v>493231.48333333334</v>
      </c>
      <c r="K33" s="27">
        <v>493237.65105324076</v>
      </c>
      <c r="L33" s="28">
        <f t="shared" si="12"/>
        <v>6.167719907418359</v>
      </c>
      <c r="M33" s="26">
        <v>493199.5662615741</v>
      </c>
      <c r="N33" s="27"/>
      <c r="O33" s="28">
        <f t="shared" si="2"/>
        <v>-493199.5662615741</v>
      </c>
      <c r="P33" s="26"/>
      <c r="Q33" s="27"/>
      <c r="R33" s="28" t="e">
        <f t="shared" si="13"/>
        <v>#N/A</v>
      </c>
      <c r="S33" s="26"/>
      <c r="T33" s="27"/>
      <c r="U33" s="28" t="e">
        <f t="shared" si="14"/>
        <v>#N/A</v>
      </c>
      <c r="V33" s="26"/>
      <c r="W33" s="27"/>
      <c r="X33" s="28" t="e">
        <f t="shared" si="15"/>
        <v>#N/A</v>
      </c>
      <c r="AB33">
        <v>15.86</v>
      </c>
      <c r="AC33" s="1">
        <f t="shared" si="6"/>
        <v>6.167731481487863</v>
      </c>
      <c r="AD33" s="1">
        <f t="shared" si="7"/>
        <v>6.167719907418359</v>
      </c>
      <c r="AE33" s="1">
        <f t="shared" si="16"/>
        <v>-493199.5662615741</v>
      </c>
      <c r="AF33" s="1" t="e">
        <f t="shared" si="17"/>
        <v>#N/A</v>
      </c>
      <c r="AG33" s="1" t="e">
        <f t="shared" si="18"/>
        <v>#N/A</v>
      </c>
      <c r="AH33" s="1" t="e">
        <f t="shared" si="19"/>
        <v>#N/A</v>
      </c>
    </row>
    <row r="34" spans="1:34" ht="12.75">
      <c r="A34" s="13"/>
      <c r="B34" s="31">
        <v>16</v>
      </c>
      <c r="C34" s="25" t="e">
        <f>NA()</f>
        <v>#N/A</v>
      </c>
      <c r="D34" s="38" t="e">
        <f>NA()</f>
        <v>#N/A</v>
      </c>
      <c r="E34" s="41" t="e">
        <f>NA()</f>
        <v>#N/A</v>
      </c>
      <c r="F34" s="35" t="e">
        <f>NA()</f>
        <v>#N/A</v>
      </c>
      <c r="G34" s="26" t="e">
        <f>NA()</f>
        <v>#N/A</v>
      </c>
      <c r="H34" s="27" t="e">
        <f>NA()</f>
        <v>#N/A</v>
      </c>
      <c r="I34" s="28" t="e">
        <f t="shared" si="0"/>
        <v>#N/A</v>
      </c>
      <c r="J34" s="26" t="e">
        <f>NA()</f>
        <v>#N/A</v>
      </c>
      <c r="K34" s="27" t="e">
        <f>NA()</f>
        <v>#N/A</v>
      </c>
      <c r="L34" s="28" t="e">
        <f t="shared" si="12"/>
        <v>#N/A</v>
      </c>
      <c r="M34" s="26" t="e">
        <f>NA()</f>
        <v>#N/A</v>
      </c>
      <c r="N34" s="27" t="e">
        <f>NA()</f>
        <v>#N/A</v>
      </c>
      <c r="O34" s="28" t="e">
        <f t="shared" si="2"/>
        <v>#N/A</v>
      </c>
      <c r="P34" s="26" t="e">
        <f>NA()</f>
        <v>#N/A</v>
      </c>
      <c r="Q34" s="27" t="e">
        <f>NA()</f>
        <v>#N/A</v>
      </c>
      <c r="R34" s="28" t="e">
        <f>NA()</f>
        <v>#N/A</v>
      </c>
      <c r="S34" s="26" t="e">
        <f>NA()</f>
        <v>#N/A</v>
      </c>
      <c r="T34" s="27" t="e">
        <f>NA()</f>
        <v>#N/A</v>
      </c>
      <c r="U34" s="28" t="e">
        <f>NA()</f>
        <v>#N/A</v>
      </c>
      <c r="V34" s="26" t="e">
        <f>NA()</f>
        <v>#N/A</v>
      </c>
      <c r="W34" s="27" t="e">
        <f>NA()</f>
        <v>#N/A</v>
      </c>
      <c r="X34" s="28" t="e">
        <f>NA()</f>
        <v>#N/A</v>
      </c>
      <c r="AB34">
        <v>16</v>
      </c>
      <c r="AC34" s="1" t="e">
        <f t="shared" si="6"/>
        <v>#N/A</v>
      </c>
      <c r="AD34" s="1" t="e">
        <f t="shared" si="7"/>
        <v>#N/A</v>
      </c>
      <c r="AE34" s="1" t="e">
        <f t="shared" si="16"/>
        <v>#N/A</v>
      </c>
      <c r="AF34" s="1" t="e">
        <f t="shared" si="17"/>
        <v>#N/A</v>
      </c>
      <c r="AG34" s="1" t="e">
        <f t="shared" si="18"/>
        <v>#N/A</v>
      </c>
      <c r="AH34" s="1" t="e">
        <f t="shared" si="19"/>
        <v>#N/A</v>
      </c>
    </row>
    <row r="35" spans="1:34" ht="12.75">
      <c r="A35" s="13"/>
      <c r="B35" s="31">
        <v>16.62</v>
      </c>
      <c r="C35" s="25" t="s">
        <v>39</v>
      </c>
      <c r="D35" s="38">
        <v>-2</v>
      </c>
      <c r="E35" s="41">
        <v>1</v>
      </c>
      <c r="F35" s="35">
        <v>0</v>
      </c>
      <c r="G35" s="26">
        <v>493199.5652199074</v>
      </c>
      <c r="H35" s="27">
        <v>493205.02849537035</v>
      </c>
      <c r="I35" s="28">
        <f t="shared" si="0"/>
        <v>5.463275462971069</v>
      </c>
      <c r="J35" s="26">
        <v>493231.48333333334</v>
      </c>
      <c r="K35" s="27">
        <v>493237.9466087963</v>
      </c>
      <c r="L35" s="28">
        <f>IF((K35-J35)=0,NA(),(K35-J35))</f>
        <v>6.463275462971069</v>
      </c>
      <c r="M35" s="26">
        <v>493199.5662615741</v>
      </c>
      <c r="N35" s="27"/>
      <c r="O35" s="28">
        <f t="shared" si="2"/>
        <v>-493199.5662615741</v>
      </c>
      <c r="P35" s="26"/>
      <c r="Q35" s="27"/>
      <c r="R35" s="28" t="e">
        <f>IF((Q35-P35)=0,NA(),(Q35-P35))</f>
        <v>#N/A</v>
      </c>
      <c r="S35" s="26"/>
      <c r="T35" s="27"/>
      <c r="U35" s="28" t="e">
        <f>IF((T35-S35)=0,NA(),(T35-S35))</f>
        <v>#N/A</v>
      </c>
      <c r="V35" s="26"/>
      <c r="W35" s="27"/>
      <c r="X35" s="28" t="e">
        <f>IF((W35-V35)=0,NA(),(W35-V35))</f>
        <v>#N/A</v>
      </c>
      <c r="AB35">
        <v>16.62</v>
      </c>
      <c r="AC35" s="1">
        <f t="shared" si="6"/>
        <v>5.463275462971069</v>
      </c>
      <c r="AD35" s="1">
        <f t="shared" si="7"/>
        <v>6.463275462971069</v>
      </c>
      <c r="AE35" s="1">
        <f t="shared" si="16"/>
        <v>-493199.5662615741</v>
      </c>
      <c r="AF35" s="1" t="e">
        <f t="shared" si="17"/>
        <v>#N/A</v>
      </c>
      <c r="AG35" s="1" t="e">
        <f t="shared" si="18"/>
        <v>#N/A</v>
      </c>
      <c r="AH35" s="1" t="e">
        <f t="shared" si="19"/>
        <v>#N/A</v>
      </c>
    </row>
    <row r="36" spans="1:34" ht="12.75">
      <c r="A36" s="13"/>
      <c r="B36" s="31">
        <v>16.71</v>
      </c>
      <c r="C36" s="25" t="s">
        <v>38</v>
      </c>
      <c r="D36" s="38">
        <v>-2</v>
      </c>
      <c r="E36" s="41">
        <v>0</v>
      </c>
      <c r="F36" s="35">
        <v>0</v>
      </c>
      <c r="G36" s="26">
        <v>493199.5652199074</v>
      </c>
      <c r="H36" s="27">
        <v>493205.0635300926</v>
      </c>
      <c r="I36" s="28">
        <f t="shared" si="0"/>
        <v>5.498310185212176</v>
      </c>
      <c r="J36" s="26">
        <v>493231.48333333334</v>
      </c>
      <c r="K36" s="27">
        <v>493238.0355787037</v>
      </c>
      <c r="L36" s="28">
        <f>IF((K36-J36)=0,NA(),(K36-J36))</f>
        <v>6.55224537034519</v>
      </c>
      <c r="M36" s="26">
        <v>493199.5662615741</v>
      </c>
      <c r="N36" s="27"/>
      <c r="O36" s="28">
        <f t="shared" si="2"/>
        <v>-493199.5662615741</v>
      </c>
      <c r="P36" s="26"/>
      <c r="Q36" s="27"/>
      <c r="R36" s="28" t="e">
        <f>IF((Q36-P36)=0,NA(),(Q36-P36))</f>
        <v>#N/A</v>
      </c>
      <c r="S36" s="26"/>
      <c r="T36" s="27"/>
      <c r="U36" s="28" t="e">
        <f>IF((T36-S36)=0,NA(),(T36-S36))</f>
        <v>#N/A</v>
      </c>
      <c r="V36" s="26"/>
      <c r="W36" s="27"/>
      <c r="X36" s="28" t="e">
        <f>IF((W36-V36)=0,NA(),(W36-V36))</f>
        <v>#N/A</v>
      </c>
      <c r="AB36">
        <v>16.71</v>
      </c>
      <c r="AC36" s="1">
        <f t="shared" si="6"/>
        <v>5.498310185212176</v>
      </c>
      <c r="AD36" s="1">
        <f t="shared" si="7"/>
        <v>6.55224537034519</v>
      </c>
      <c r="AE36" s="1">
        <f t="shared" si="16"/>
        <v>-493199.5662615741</v>
      </c>
      <c r="AF36" s="1" t="e">
        <f t="shared" si="17"/>
        <v>#N/A</v>
      </c>
      <c r="AG36" s="1" t="e">
        <f t="shared" si="18"/>
        <v>#N/A</v>
      </c>
      <c r="AH36" s="1" t="e">
        <f t="shared" si="19"/>
        <v>#N/A</v>
      </c>
    </row>
    <row r="37" spans="1:34" ht="12.75">
      <c r="A37" s="13"/>
      <c r="B37" s="31">
        <v>16.93</v>
      </c>
      <c r="C37" s="25" t="s">
        <v>34</v>
      </c>
      <c r="D37" s="38">
        <v>-1</v>
      </c>
      <c r="E37" s="41">
        <v>2</v>
      </c>
      <c r="F37" s="35">
        <v>2</v>
      </c>
      <c r="G37" s="26">
        <v>493199.5652199074</v>
      </c>
      <c r="H37" s="27">
        <v>493205.14896990743</v>
      </c>
      <c r="I37" s="28">
        <f t="shared" si="0"/>
        <v>5.583750000048894</v>
      </c>
      <c r="J37" s="26">
        <v>493231.48333333334</v>
      </c>
      <c r="K37" s="27">
        <v>493237.0671990741</v>
      </c>
      <c r="L37" s="28">
        <f>IF((K37-J37)=0,NA(),(K37-J37))</f>
        <v>5.583865740743931</v>
      </c>
      <c r="M37" s="26">
        <v>493199.5662615741</v>
      </c>
      <c r="N37" s="27"/>
      <c r="O37" s="28">
        <f t="shared" si="2"/>
        <v>-493199.5662615741</v>
      </c>
      <c r="P37" s="26"/>
      <c r="Q37" s="27"/>
      <c r="R37" s="28" t="e">
        <f>IF((Q37-P37)=0,NA(),(Q37-P37))</f>
        <v>#N/A</v>
      </c>
      <c r="S37" s="26"/>
      <c r="T37" s="27"/>
      <c r="U37" s="28" t="e">
        <f>IF((T37-S37)=0,NA(),(T37-S37))</f>
        <v>#N/A</v>
      </c>
      <c r="V37" s="26"/>
      <c r="W37" s="27"/>
      <c r="X37" s="28" t="e">
        <f>IF((W37-V37)=0,NA(),(W37-V37))</f>
        <v>#N/A</v>
      </c>
      <c r="AB37">
        <v>16.93</v>
      </c>
      <c r="AC37" s="1">
        <f t="shared" si="6"/>
        <v>5.583750000048894</v>
      </c>
      <c r="AD37" s="1">
        <f t="shared" si="7"/>
        <v>5.583865740743931</v>
      </c>
      <c r="AE37" s="1">
        <f t="shared" si="16"/>
        <v>-493199.5662615741</v>
      </c>
      <c r="AF37" s="1" t="e">
        <f t="shared" si="17"/>
        <v>#N/A</v>
      </c>
      <c r="AG37" s="1" t="e">
        <f t="shared" si="18"/>
        <v>#N/A</v>
      </c>
      <c r="AH37" s="1" t="e">
        <f t="shared" si="19"/>
        <v>#N/A</v>
      </c>
    </row>
    <row r="38" spans="2:34" ht="13.5" thickBot="1">
      <c r="B38" s="32">
        <v>17.71</v>
      </c>
      <c r="C38" s="12" t="s">
        <v>33</v>
      </c>
      <c r="D38" s="39">
        <v>-2</v>
      </c>
      <c r="E38" s="42">
        <v>-1</v>
      </c>
      <c r="F38" s="36">
        <v>0</v>
      </c>
      <c r="G38" s="17">
        <v>493199.5652199074</v>
      </c>
      <c r="H38" s="20">
        <v>493205.45243055554</v>
      </c>
      <c r="I38" s="14">
        <f t="shared" si="0"/>
        <v>5.887210648157634</v>
      </c>
      <c r="J38" s="17">
        <v>493231.48333333334</v>
      </c>
      <c r="K38" s="20">
        <v>493237.3705439815</v>
      </c>
      <c r="L38" s="14">
        <f>IF((K38-J38)=0,NA(),(K38-J38))</f>
        <v>5.887210648157634</v>
      </c>
      <c r="M38" s="17">
        <v>493199.5662615741</v>
      </c>
      <c r="N38" s="20"/>
      <c r="O38" s="14">
        <f t="shared" si="2"/>
        <v>-493199.5662615741</v>
      </c>
      <c r="P38" s="17"/>
      <c r="Q38" s="20"/>
      <c r="R38" s="14" t="e">
        <f>IF((Q38-P38)=0,NA(),(Q38-P38))</f>
        <v>#N/A</v>
      </c>
      <c r="S38" s="17"/>
      <c r="T38" s="20"/>
      <c r="U38" s="14" t="e">
        <f>IF((T38-S38)=0,NA(),(T38-S38))</f>
        <v>#N/A</v>
      </c>
      <c r="V38" s="17"/>
      <c r="W38" s="20"/>
      <c r="X38" s="14" t="e">
        <f>IF((W38-V38)=0,NA(),(W38-V38))</f>
        <v>#N/A</v>
      </c>
      <c r="AB38">
        <v>17.71</v>
      </c>
      <c r="AC38" s="1">
        <f t="shared" si="6"/>
        <v>5.887210648157634</v>
      </c>
      <c r="AD38" s="1">
        <f t="shared" si="7"/>
        <v>5.887210648157634</v>
      </c>
      <c r="AE38" s="1">
        <f t="shared" si="16"/>
        <v>-493199.5662615741</v>
      </c>
      <c r="AF38" s="1" t="e">
        <f t="shared" si="17"/>
        <v>#N/A</v>
      </c>
      <c r="AG38" s="1" t="e">
        <f t="shared" si="18"/>
        <v>#N/A</v>
      </c>
      <c r="AH38" s="1" t="e">
        <f t="shared" si="19"/>
        <v>#N/A</v>
      </c>
    </row>
    <row r="39" ht="12.75">
      <c r="K39" s="2"/>
    </row>
    <row r="40" ht="12.75">
      <c r="C40" t="s">
        <v>128</v>
      </c>
    </row>
  </sheetData>
  <mergeCells count="7">
    <mergeCell ref="P4:R4"/>
    <mergeCell ref="S4:U4"/>
    <mergeCell ref="V4:X4"/>
    <mergeCell ref="D4:F4"/>
    <mergeCell ref="G4:I4"/>
    <mergeCell ref="J4:L4"/>
    <mergeCell ref="M4:O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2.421875" style="0" bestFit="1" customWidth="1"/>
    <col min="6" max="6" width="10.00390625" style="0" bestFit="1" customWidth="1"/>
    <col min="7" max="7" width="10.421875" style="0" bestFit="1" customWidth="1"/>
  </cols>
  <sheetData>
    <row r="1" spans="2:9" ht="12.75">
      <c r="B1" s="62" t="s">
        <v>95</v>
      </c>
      <c r="C1" s="64"/>
      <c r="D1" s="62" t="s">
        <v>115</v>
      </c>
      <c r="E1" s="64"/>
      <c r="F1" s="62"/>
      <c r="G1" s="64"/>
      <c r="H1" s="62"/>
      <c r="I1" s="64"/>
    </row>
    <row r="2" spans="2:9" ht="13.5" thickBot="1">
      <c r="B2" s="16" t="s">
        <v>113</v>
      </c>
      <c r="C2" s="43" t="s">
        <v>114</v>
      </c>
      <c r="D2" s="16" t="s">
        <v>113</v>
      </c>
      <c r="E2" s="43" t="s">
        <v>114</v>
      </c>
      <c r="F2" s="16" t="s">
        <v>131</v>
      </c>
      <c r="G2" s="43" t="s">
        <v>132</v>
      </c>
      <c r="H2" s="16"/>
      <c r="I2" s="43"/>
    </row>
    <row r="3" spans="1:9" ht="12.75">
      <c r="A3" s="47" t="s">
        <v>96</v>
      </c>
      <c r="B3" s="37">
        <v>1</v>
      </c>
      <c r="C3" s="34">
        <v>1</v>
      </c>
      <c r="D3" s="37"/>
      <c r="E3" s="34"/>
      <c r="F3" s="37"/>
      <c r="G3" s="34"/>
      <c r="H3" s="37"/>
      <c r="I3" s="34"/>
    </row>
    <row r="4" spans="1:9" ht="12.75">
      <c r="A4" s="48" t="s">
        <v>97</v>
      </c>
      <c r="B4" s="38">
        <v>2</v>
      </c>
      <c r="C4" s="35">
        <v>2</v>
      </c>
      <c r="D4" s="38"/>
      <c r="E4" s="35"/>
      <c r="F4" s="38"/>
      <c r="G4" s="35"/>
      <c r="H4" s="38"/>
      <c r="I4" s="35"/>
    </row>
    <row r="5" spans="1:9" ht="12.75">
      <c r="A5" s="48" t="s">
        <v>98</v>
      </c>
      <c r="B5" s="38">
        <v>1</v>
      </c>
      <c r="C5" s="35">
        <v>1</v>
      </c>
      <c r="D5" s="38"/>
      <c r="E5" s="35"/>
      <c r="F5" s="38"/>
      <c r="G5" s="35"/>
      <c r="H5" s="38"/>
      <c r="I5" s="35"/>
    </row>
    <row r="6" spans="1:9" ht="12.75">
      <c r="A6" s="48" t="s">
        <v>99</v>
      </c>
      <c r="B6" s="38">
        <v>1</v>
      </c>
      <c r="C6" s="35">
        <v>1</v>
      </c>
      <c r="D6" s="38"/>
      <c r="E6" s="35"/>
      <c r="F6" s="38"/>
      <c r="G6" s="35"/>
      <c r="H6" s="38"/>
      <c r="I6" s="35"/>
    </row>
    <row r="7" spans="1:9" ht="12.75">
      <c r="A7" s="48" t="s">
        <v>100</v>
      </c>
      <c r="B7" s="38">
        <v>5</v>
      </c>
      <c r="C7" s="35">
        <v>5</v>
      </c>
      <c r="D7" s="38"/>
      <c r="E7" s="35"/>
      <c r="F7" s="38"/>
      <c r="G7" s="35"/>
      <c r="H7" s="38"/>
      <c r="I7" s="35"/>
    </row>
    <row r="8" spans="1:9" ht="12.75">
      <c r="A8" s="48" t="s">
        <v>101</v>
      </c>
      <c r="B8" s="38">
        <v>1</v>
      </c>
      <c r="C8" s="35">
        <v>1</v>
      </c>
      <c r="D8" s="38">
        <v>1</v>
      </c>
      <c r="E8" s="35">
        <v>1</v>
      </c>
      <c r="F8" s="38">
        <v>1</v>
      </c>
      <c r="G8" s="35">
        <v>1</v>
      </c>
      <c r="H8" s="38"/>
      <c r="I8" s="35"/>
    </row>
    <row r="9" spans="1:9" ht="12.75">
      <c r="A9" s="48" t="s">
        <v>102</v>
      </c>
      <c r="B9" s="38">
        <v>1</v>
      </c>
      <c r="C9" s="35">
        <v>1</v>
      </c>
      <c r="D9" s="38"/>
      <c r="E9" s="35"/>
      <c r="F9" s="38"/>
      <c r="G9" s="35"/>
      <c r="H9" s="38"/>
      <c r="I9" s="35"/>
    </row>
    <row r="10" spans="1:9" ht="12.75">
      <c r="A10" s="48" t="s">
        <v>103</v>
      </c>
      <c r="B10" s="38">
        <v>1</v>
      </c>
      <c r="C10" s="35">
        <v>1</v>
      </c>
      <c r="D10" s="38"/>
      <c r="E10" s="35"/>
      <c r="F10" s="38"/>
      <c r="G10" s="35"/>
      <c r="H10" s="38"/>
      <c r="I10" s="35"/>
    </row>
    <row r="11" spans="1:9" ht="12.75">
      <c r="A11" s="48" t="s">
        <v>104</v>
      </c>
      <c r="B11" s="38"/>
      <c r="C11" s="35"/>
      <c r="D11" s="38"/>
      <c r="E11" s="35"/>
      <c r="F11" s="38"/>
      <c r="G11" s="35"/>
      <c r="H11" s="38"/>
      <c r="I11" s="35"/>
    </row>
    <row r="12" spans="1:9" ht="12.75">
      <c r="A12" s="48" t="s">
        <v>105</v>
      </c>
      <c r="B12" s="38"/>
      <c r="C12" s="35"/>
      <c r="D12" s="38"/>
      <c r="E12" s="35"/>
      <c r="F12" s="38"/>
      <c r="G12" s="35"/>
      <c r="H12" s="38"/>
      <c r="I12" s="35"/>
    </row>
    <row r="13" spans="1:9" ht="12.75">
      <c r="A13" s="48" t="s">
        <v>106</v>
      </c>
      <c r="B13" s="38"/>
      <c r="C13" s="35"/>
      <c r="D13" s="38"/>
      <c r="E13" s="35"/>
      <c r="F13" s="38"/>
      <c r="G13" s="35"/>
      <c r="H13" s="38"/>
      <c r="I13" s="35"/>
    </row>
    <row r="14" spans="1:9" ht="12.75">
      <c r="A14" s="48" t="s">
        <v>107</v>
      </c>
      <c r="B14" s="38"/>
      <c r="C14" s="35"/>
      <c r="D14" s="38"/>
      <c r="E14" s="35"/>
      <c r="F14" s="38"/>
      <c r="G14" s="35"/>
      <c r="H14" s="38"/>
      <c r="I14" s="35"/>
    </row>
    <row r="15" spans="1:9" ht="12.75">
      <c r="A15" s="48" t="s">
        <v>108</v>
      </c>
      <c r="B15" s="38">
        <v>24</v>
      </c>
      <c r="C15" s="35">
        <v>45</v>
      </c>
      <c r="D15" s="38">
        <v>24</v>
      </c>
      <c r="E15" s="35">
        <v>45</v>
      </c>
      <c r="F15" s="38">
        <v>24</v>
      </c>
      <c r="G15" s="35">
        <v>45</v>
      </c>
      <c r="H15" s="38"/>
      <c r="I15" s="35"/>
    </row>
    <row r="16" spans="1:9" ht="12.75">
      <c r="A16" s="48" t="s">
        <v>109</v>
      </c>
      <c r="B16" s="38">
        <v>40</v>
      </c>
      <c r="C16" s="35">
        <v>32</v>
      </c>
      <c r="D16" s="38"/>
      <c r="E16" s="35"/>
      <c r="F16" s="38"/>
      <c r="G16" s="35"/>
      <c r="H16" s="38"/>
      <c r="I16" s="35"/>
    </row>
    <row r="17" spans="1:9" ht="12.75">
      <c r="A17" s="48" t="s">
        <v>110</v>
      </c>
      <c r="B17" s="38">
        <v>20</v>
      </c>
      <c r="C17" s="35">
        <v>20</v>
      </c>
      <c r="D17" s="38"/>
      <c r="E17" s="35"/>
      <c r="F17" s="38"/>
      <c r="G17" s="35"/>
      <c r="H17" s="38"/>
      <c r="I17" s="35"/>
    </row>
    <row r="18" spans="1:9" ht="12.75">
      <c r="A18" s="48" t="s">
        <v>111</v>
      </c>
      <c r="B18" s="38">
        <v>30</v>
      </c>
      <c r="C18" s="35">
        <v>30</v>
      </c>
      <c r="D18" s="38">
        <v>30</v>
      </c>
      <c r="E18" s="35">
        <v>30</v>
      </c>
      <c r="F18" s="38">
        <v>15</v>
      </c>
      <c r="G18" s="35">
        <v>15</v>
      </c>
      <c r="H18" s="38"/>
      <c r="I18" s="35"/>
    </row>
    <row r="19" spans="1:9" ht="12.75">
      <c r="A19" s="48"/>
      <c r="B19" s="38"/>
      <c r="C19" s="35"/>
      <c r="D19" s="38"/>
      <c r="E19" s="35"/>
      <c r="F19" s="38"/>
      <c r="G19" s="35"/>
      <c r="H19" s="38"/>
      <c r="I19" s="35"/>
    </row>
    <row r="20" spans="1:9" ht="12.75">
      <c r="A20" s="48"/>
      <c r="B20" s="38"/>
      <c r="C20" s="35"/>
      <c r="D20" s="38"/>
      <c r="E20" s="35"/>
      <c r="F20" s="38"/>
      <c r="G20" s="35"/>
      <c r="H20" s="38"/>
      <c r="I20" s="35"/>
    </row>
    <row r="21" spans="1:9" ht="12.75">
      <c r="A21" s="48"/>
      <c r="B21" s="38"/>
      <c r="C21" s="35"/>
      <c r="D21" s="38"/>
      <c r="E21" s="35"/>
      <c r="F21" s="38"/>
      <c r="G21" s="35"/>
      <c r="H21" s="38"/>
      <c r="I21" s="35"/>
    </row>
    <row r="22" spans="1:9" ht="12.75">
      <c r="A22" s="48"/>
      <c r="B22" s="38"/>
      <c r="C22" s="35"/>
      <c r="D22" s="38"/>
      <c r="E22" s="35"/>
      <c r="F22" s="38"/>
      <c r="G22" s="35"/>
      <c r="H22" s="38"/>
      <c r="I22" s="35"/>
    </row>
    <row r="23" spans="1:9" ht="12.75">
      <c r="A23" s="48"/>
      <c r="B23" s="38"/>
      <c r="C23" s="35"/>
      <c r="D23" s="38"/>
      <c r="E23" s="35"/>
      <c r="F23" s="38"/>
      <c r="G23" s="35"/>
      <c r="H23" s="38"/>
      <c r="I23" s="35"/>
    </row>
    <row r="24" spans="1:9" ht="13.5" thickBot="1">
      <c r="A24" s="44" t="s">
        <v>112</v>
      </c>
      <c r="B24" s="39">
        <v>23</v>
      </c>
      <c r="C24" s="36">
        <v>10</v>
      </c>
      <c r="D24" s="39">
        <v>9</v>
      </c>
      <c r="E24" s="36">
        <v>9</v>
      </c>
      <c r="F24" s="39">
        <v>9</v>
      </c>
      <c r="G24" s="36">
        <v>9</v>
      </c>
      <c r="H24" s="39"/>
      <c r="I24" s="36"/>
    </row>
    <row r="25" spans="1:9" ht="13.5" thickBot="1">
      <c r="A25" s="4" t="s">
        <v>130</v>
      </c>
      <c r="B25" s="46">
        <f aca="true" t="shared" si="0" ref="B25:I25">SUM(B3:B24)</f>
        <v>150</v>
      </c>
      <c r="C25" s="45">
        <f t="shared" si="0"/>
        <v>150</v>
      </c>
      <c r="D25" s="46">
        <f t="shared" si="0"/>
        <v>64</v>
      </c>
      <c r="E25" s="45">
        <f t="shared" si="0"/>
        <v>85</v>
      </c>
      <c r="F25" s="46">
        <f t="shared" si="0"/>
        <v>49</v>
      </c>
      <c r="G25" s="45">
        <f t="shared" si="0"/>
        <v>70</v>
      </c>
      <c r="H25" s="46">
        <f t="shared" si="0"/>
        <v>0</v>
      </c>
      <c r="I25" s="45">
        <f t="shared" si="0"/>
        <v>0</v>
      </c>
    </row>
  </sheetData>
  <mergeCells count="4">
    <mergeCell ref="D1:E1"/>
    <mergeCell ref="B1:C1"/>
    <mergeCell ref="F1:G1"/>
    <mergeCell ref="H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B2" sqref="B2"/>
    </sheetView>
  </sheetViews>
  <sheetFormatPr defaultColWidth="9.140625" defaultRowHeight="12.75"/>
  <cols>
    <col min="1" max="1" width="5.57421875" style="0" bestFit="1" customWidth="1"/>
    <col min="2" max="2" width="16.421875" style="0" bestFit="1" customWidth="1"/>
    <col min="3" max="5" width="2.7109375" style="0" customWidth="1"/>
    <col min="6" max="7" width="17.8515625" style="0" bestFit="1" customWidth="1"/>
    <col min="8" max="11" width="17.8515625" style="0" customWidth="1"/>
  </cols>
  <sheetData>
    <row r="1" spans="1:11" ht="12.75">
      <c r="A1" s="10"/>
      <c r="B1" s="7"/>
      <c r="C1" s="62" t="s">
        <v>129</v>
      </c>
      <c r="D1" s="63"/>
      <c r="E1" s="64"/>
      <c r="F1" s="62"/>
      <c r="G1" s="64"/>
      <c r="H1" s="62"/>
      <c r="I1" s="64"/>
      <c r="J1" s="62"/>
      <c r="K1" s="64"/>
    </row>
    <row r="2" spans="1:11" ht="13.5" thickBot="1">
      <c r="A2" s="29" t="s">
        <v>0</v>
      </c>
      <c r="B2" s="8" t="s">
        <v>4</v>
      </c>
      <c r="C2" s="15" t="s">
        <v>35</v>
      </c>
      <c r="D2" s="18" t="s">
        <v>36</v>
      </c>
      <c r="E2" s="9" t="s">
        <v>37</v>
      </c>
      <c r="F2" s="15" t="s">
        <v>1</v>
      </c>
      <c r="G2" s="49" t="s">
        <v>2</v>
      </c>
      <c r="H2" s="15" t="s">
        <v>1</v>
      </c>
      <c r="I2" s="49" t="s">
        <v>2</v>
      </c>
      <c r="J2" s="15" t="s">
        <v>1</v>
      </c>
      <c r="K2" s="49" t="s">
        <v>2</v>
      </c>
    </row>
    <row r="3" spans="1:11" ht="12.75">
      <c r="A3" s="30">
        <v>4.35</v>
      </c>
      <c r="B3" s="21" t="s">
        <v>15</v>
      </c>
      <c r="C3" s="37">
        <v>0</v>
      </c>
      <c r="D3" s="40">
        <v>0</v>
      </c>
      <c r="E3" s="34">
        <v>1</v>
      </c>
      <c r="F3" s="22"/>
      <c r="G3" s="50"/>
      <c r="H3" s="22"/>
      <c r="I3" s="50"/>
      <c r="J3" s="22"/>
      <c r="K3" s="50"/>
    </row>
    <row r="4" spans="1:11" ht="12.75">
      <c r="A4" s="31">
        <v>5.64</v>
      </c>
      <c r="B4" s="25" t="s">
        <v>23</v>
      </c>
      <c r="C4" s="38">
        <v>0</v>
      </c>
      <c r="D4" s="41">
        <v>0</v>
      </c>
      <c r="E4" s="35">
        <v>3</v>
      </c>
      <c r="F4" s="26"/>
      <c r="G4" s="51"/>
      <c r="H4" s="26"/>
      <c r="I4" s="51"/>
      <c r="J4" s="26"/>
      <c r="K4" s="51"/>
    </row>
    <row r="5" spans="1:11" ht="12.75">
      <c r="A5" s="31">
        <v>6.24</v>
      </c>
      <c r="B5" s="25" t="s">
        <v>24</v>
      </c>
      <c r="C5" s="38">
        <v>0</v>
      </c>
      <c r="D5" s="41">
        <v>0</v>
      </c>
      <c r="E5" s="35">
        <v>2</v>
      </c>
      <c r="F5" s="26"/>
      <c r="G5" s="51"/>
      <c r="H5" s="26"/>
      <c r="I5" s="51"/>
      <c r="J5" s="26"/>
      <c r="K5" s="51"/>
    </row>
    <row r="6" spans="1:11" ht="12.75">
      <c r="A6" s="31">
        <v>6.52</v>
      </c>
      <c r="B6" s="25" t="s">
        <v>16</v>
      </c>
      <c r="C6" s="38">
        <v>0</v>
      </c>
      <c r="D6" s="41">
        <v>0</v>
      </c>
      <c r="E6" s="35">
        <v>8</v>
      </c>
      <c r="F6" s="26"/>
      <c r="G6" s="51"/>
      <c r="H6" s="26"/>
      <c r="I6" s="51"/>
      <c r="J6" s="26"/>
      <c r="K6" s="51"/>
    </row>
    <row r="7" spans="1:11" ht="12.75">
      <c r="A7" s="31">
        <v>7.15</v>
      </c>
      <c r="B7" s="25" t="s">
        <v>17</v>
      </c>
      <c r="C7" s="38">
        <v>0</v>
      </c>
      <c r="D7" s="41">
        <v>0</v>
      </c>
      <c r="E7" s="35">
        <v>5</v>
      </c>
      <c r="F7" s="26"/>
      <c r="G7" s="51"/>
      <c r="H7" s="26"/>
      <c r="I7" s="51"/>
      <c r="J7" s="26"/>
      <c r="K7" s="51"/>
    </row>
    <row r="8" spans="1:11" ht="12.75">
      <c r="A8" s="31">
        <v>8.68</v>
      </c>
      <c r="B8" s="25" t="s">
        <v>21</v>
      </c>
      <c r="C8" s="38">
        <v>1</v>
      </c>
      <c r="D8" s="41">
        <v>0</v>
      </c>
      <c r="E8" s="35">
        <v>0</v>
      </c>
      <c r="F8" s="26"/>
      <c r="G8" s="51"/>
      <c r="H8" s="26"/>
      <c r="I8" s="51"/>
      <c r="J8" s="26"/>
      <c r="K8" s="51"/>
    </row>
    <row r="9" spans="1:11" ht="12.75">
      <c r="A9" s="31">
        <v>8.81</v>
      </c>
      <c r="B9" s="25" t="s">
        <v>5</v>
      </c>
      <c r="C9" s="38">
        <v>0</v>
      </c>
      <c r="D9" s="41">
        <v>0</v>
      </c>
      <c r="E9" s="35">
        <v>4</v>
      </c>
      <c r="F9" s="26"/>
      <c r="G9" s="51"/>
      <c r="H9" s="26"/>
      <c r="I9" s="51"/>
      <c r="J9" s="26"/>
      <c r="K9" s="51"/>
    </row>
    <row r="10" spans="1:11" ht="12.75">
      <c r="A10" s="31">
        <v>9.06</v>
      </c>
      <c r="B10" s="25" t="s">
        <v>25</v>
      </c>
      <c r="C10" s="38">
        <v>1</v>
      </c>
      <c r="D10" s="41">
        <v>1</v>
      </c>
      <c r="E10" s="35">
        <v>2</v>
      </c>
      <c r="F10" s="26"/>
      <c r="G10" s="51"/>
      <c r="H10" s="26"/>
      <c r="I10" s="51"/>
      <c r="J10" s="26"/>
      <c r="K10" s="51"/>
    </row>
    <row r="11" spans="1:11" ht="12.75">
      <c r="A11" s="31">
        <v>9.53</v>
      </c>
      <c r="B11" s="25" t="s">
        <v>11</v>
      </c>
      <c r="C11" s="38">
        <v>-1</v>
      </c>
      <c r="D11" s="41">
        <v>0</v>
      </c>
      <c r="E11" s="35">
        <v>1</v>
      </c>
      <c r="F11" s="26"/>
      <c r="G11" s="51"/>
      <c r="H11" s="26"/>
      <c r="I11" s="51"/>
      <c r="J11" s="26"/>
      <c r="K11" s="51"/>
    </row>
    <row r="12" spans="1:11" ht="12.75">
      <c r="A12" s="31">
        <v>10.25</v>
      </c>
      <c r="B12" s="25" t="s">
        <v>26</v>
      </c>
      <c r="C12" s="38">
        <v>1</v>
      </c>
      <c r="D12" s="41">
        <v>1</v>
      </c>
      <c r="E12" s="35">
        <v>0</v>
      </c>
      <c r="F12" s="26"/>
      <c r="G12" s="51"/>
      <c r="H12" s="26"/>
      <c r="I12" s="51"/>
      <c r="J12" s="26"/>
      <c r="K12" s="51"/>
    </row>
    <row r="13" spans="1:11" ht="12.75">
      <c r="A13" s="31">
        <v>10.63</v>
      </c>
      <c r="B13" s="25" t="s">
        <v>22</v>
      </c>
      <c r="C13" s="38">
        <v>1</v>
      </c>
      <c r="D13" s="41">
        <v>0</v>
      </c>
      <c r="E13" s="35">
        <v>1</v>
      </c>
      <c r="F13" s="26"/>
      <c r="G13" s="51"/>
      <c r="H13" s="26"/>
      <c r="I13" s="51"/>
      <c r="J13" s="26"/>
      <c r="K13" s="51"/>
    </row>
    <row r="14" spans="1:11" ht="12.75">
      <c r="A14" s="31">
        <v>10.78</v>
      </c>
      <c r="B14" s="25" t="s">
        <v>8</v>
      </c>
      <c r="C14" s="38">
        <v>-1</v>
      </c>
      <c r="D14" s="41">
        <v>0</v>
      </c>
      <c r="E14" s="35">
        <v>2</v>
      </c>
      <c r="F14" s="26"/>
      <c r="G14" s="51"/>
      <c r="H14" s="26"/>
      <c r="I14" s="51"/>
      <c r="J14" s="26"/>
      <c r="K14" s="51"/>
    </row>
    <row r="15" spans="1:11" ht="12.75">
      <c r="A15" s="31">
        <v>11.16</v>
      </c>
      <c r="B15" s="25" t="s">
        <v>13</v>
      </c>
      <c r="C15" s="38">
        <v>-1</v>
      </c>
      <c r="D15" s="41">
        <v>-1</v>
      </c>
      <c r="E15" s="35">
        <v>0</v>
      </c>
      <c r="F15" s="26"/>
      <c r="G15" s="51"/>
      <c r="H15" s="26"/>
      <c r="I15" s="51"/>
      <c r="J15" s="26"/>
      <c r="K15" s="51"/>
    </row>
    <row r="16" spans="1:11" ht="12.75">
      <c r="A16" s="31">
        <v>11.57</v>
      </c>
      <c r="B16" s="25" t="s">
        <v>6</v>
      </c>
      <c r="C16" s="38">
        <v>0</v>
      </c>
      <c r="D16" s="41">
        <v>0</v>
      </c>
      <c r="E16" s="35">
        <v>7</v>
      </c>
      <c r="F16" s="26"/>
      <c r="G16" s="51"/>
      <c r="H16" s="26"/>
      <c r="I16" s="51"/>
      <c r="J16" s="26"/>
      <c r="K16" s="51"/>
    </row>
    <row r="17" spans="1:11" ht="12.75">
      <c r="A17" s="31">
        <v>11.82</v>
      </c>
      <c r="B17" s="25" t="s">
        <v>14</v>
      </c>
      <c r="C17" s="38">
        <v>0</v>
      </c>
      <c r="D17" s="41">
        <v>0</v>
      </c>
      <c r="E17" s="35">
        <v>9</v>
      </c>
      <c r="F17" s="26"/>
      <c r="G17" s="51"/>
      <c r="H17" s="26"/>
      <c r="I17" s="51"/>
      <c r="J17" s="26"/>
      <c r="K17" s="51"/>
    </row>
    <row r="18" spans="1:11" ht="12.75">
      <c r="A18" s="31">
        <v>12.16</v>
      </c>
      <c r="B18" s="25" t="s">
        <v>27</v>
      </c>
      <c r="C18" s="38">
        <v>1</v>
      </c>
      <c r="D18" s="41">
        <v>1</v>
      </c>
      <c r="E18" s="35">
        <v>3</v>
      </c>
      <c r="F18" s="26"/>
      <c r="G18" s="51"/>
      <c r="H18" s="26"/>
      <c r="I18" s="51"/>
      <c r="J18" s="26"/>
      <c r="K18" s="51"/>
    </row>
    <row r="19" spans="1:11" ht="12.75">
      <c r="A19" s="31">
        <v>12.48</v>
      </c>
      <c r="B19" s="25" t="s">
        <v>10</v>
      </c>
      <c r="C19" s="38">
        <v>-1</v>
      </c>
      <c r="D19" s="41">
        <v>0</v>
      </c>
      <c r="E19" s="35">
        <v>4</v>
      </c>
      <c r="F19" s="26"/>
      <c r="G19" s="51"/>
      <c r="H19" s="26"/>
      <c r="I19" s="51"/>
      <c r="J19" s="26"/>
      <c r="K19" s="51"/>
    </row>
    <row r="20" spans="1:11" ht="12.75">
      <c r="A20" s="31">
        <v>12.63</v>
      </c>
      <c r="B20" s="25" t="s">
        <v>19</v>
      </c>
      <c r="C20" s="38">
        <v>1</v>
      </c>
      <c r="D20" s="41">
        <v>-1</v>
      </c>
      <c r="E20" s="35">
        <v>0</v>
      </c>
      <c r="F20" s="26"/>
      <c r="G20" s="51"/>
      <c r="H20" s="26"/>
      <c r="I20" s="51"/>
      <c r="J20" s="26"/>
      <c r="K20" s="51"/>
    </row>
    <row r="21" spans="1:11" ht="12.75">
      <c r="A21" s="31">
        <v>13.1</v>
      </c>
      <c r="B21" s="25" t="s">
        <v>28</v>
      </c>
      <c r="C21" s="38">
        <v>2</v>
      </c>
      <c r="D21" s="41">
        <v>0</v>
      </c>
      <c r="E21" s="35">
        <v>0</v>
      </c>
      <c r="F21" s="26"/>
      <c r="G21" s="51"/>
      <c r="H21" s="26"/>
      <c r="I21" s="51"/>
      <c r="J21" s="26"/>
      <c r="K21" s="51"/>
    </row>
    <row r="22" spans="1:11" ht="12.75">
      <c r="A22" s="31">
        <v>13.61</v>
      </c>
      <c r="B22" s="25" t="s">
        <v>29</v>
      </c>
      <c r="C22" s="38">
        <v>0</v>
      </c>
      <c r="D22" s="41">
        <v>1</v>
      </c>
      <c r="E22" s="35">
        <v>2</v>
      </c>
      <c r="F22" s="26"/>
      <c r="G22" s="51"/>
      <c r="H22" s="26"/>
      <c r="I22" s="51"/>
      <c r="J22" s="26"/>
      <c r="K22" s="51"/>
    </row>
    <row r="23" spans="1:11" ht="12.75">
      <c r="A23" s="31">
        <v>13.86</v>
      </c>
      <c r="B23" s="25" t="s">
        <v>30</v>
      </c>
      <c r="C23" s="38">
        <v>-2</v>
      </c>
      <c r="D23" s="41">
        <v>0</v>
      </c>
      <c r="E23" s="35">
        <v>2</v>
      </c>
      <c r="F23" s="26"/>
      <c r="G23" s="51"/>
      <c r="H23" s="26"/>
      <c r="I23" s="51"/>
      <c r="J23" s="26"/>
      <c r="K23" s="51"/>
    </row>
    <row r="24" spans="1:11" ht="12.75">
      <c r="A24" s="31">
        <v>13.89</v>
      </c>
      <c r="B24" s="25" t="s">
        <v>7</v>
      </c>
      <c r="C24" s="38">
        <v>-1</v>
      </c>
      <c r="D24" s="41">
        <v>0</v>
      </c>
      <c r="E24" s="35">
        <v>5</v>
      </c>
      <c r="F24" s="26"/>
      <c r="G24" s="51"/>
      <c r="H24" s="26"/>
      <c r="I24" s="51"/>
      <c r="J24" s="26"/>
      <c r="K24" s="51"/>
    </row>
    <row r="25" spans="1:11" ht="12.75">
      <c r="A25" s="31">
        <v>14.11</v>
      </c>
      <c r="B25" s="25" t="s">
        <v>31</v>
      </c>
      <c r="C25" s="38">
        <v>-1</v>
      </c>
      <c r="D25" s="41">
        <v>2</v>
      </c>
      <c r="E25" s="35">
        <v>1</v>
      </c>
      <c r="F25" s="26"/>
      <c r="G25" s="51"/>
      <c r="H25" s="26"/>
      <c r="I25" s="51"/>
      <c r="J25" s="26"/>
      <c r="K25" s="51"/>
    </row>
    <row r="26" spans="1:11" ht="12.75">
      <c r="A26" s="31">
        <v>14.55</v>
      </c>
      <c r="B26" s="25" t="s">
        <v>9</v>
      </c>
      <c r="C26" s="38">
        <v>-1</v>
      </c>
      <c r="D26" s="41">
        <v>0</v>
      </c>
      <c r="E26" s="35">
        <v>6</v>
      </c>
      <c r="F26" s="26"/>
      <c r="G26" s="51"/>
      <c r="H26" s="26"/>
      <c r="I26" s="51"/>
      <c r="J26" s="26"/>
      <c r="K26" s="51"/>
    </row>
    <row r="27" spans="1:11" ht="12.75">
      <c r="A27" s="31">
        <v>15.2</v>
      </c>
      <c r="B27" s="25" t="s">
        <v>12</v>
      </c>
      <c r="C27" s="38">
        <v>-1</v>
      </c>
      <c r="D27" s="41">
        <v>-1</v>
      </c>
      <c r="E27" s="35">
        <v>3</v>
      </c>
      <c r="F27" s="26"/>
      <c r="G27" s="51"/>
      <c r="H27" s="26"/>
      <c r="I27" s="51"/>
      <c r="J27" s="26"/>
      <c r="K27" s="51"/>
    </row>
    <row r="28" spans="1:11" ht="12.75">
      <c r="A28" s="31">
        <v>15.36</v>
      </c>
      <c r="B28" s="25" t="s">
        <v>32</v>
      </c>
      <c r="C28" s="38">
        <v>1</v>
      </c>
      <c r="D28" s="41">
        <v>1</v>
      </c>
      <c r="E28" s="35">
        <v>1</v>
      </c>
      <c r="F28" s="26"/>
      <c r="G28" s="51"/>
      <c r="H28" s="26"/>
      <c r="I28" s="51"/>
      <c r="J28" s="26"/>
      <c r="K28" s="51"/>
    </row>
    <row r="29" spans="1:11" ht="12.75">
      <c r="A29" s="31">
        <v>15.8</v>
      </c>
      <c r="B29" s="25" t="s">
        <v>20</v>
      </c>
      <c r="C29" s="38">
        <v>0</v>
      </c>
      <c r="D29" s="41">
        <v>-2</v>
      </c>
      <c r="E29" s="35">
        <v>0</v>
      </c>
      <c r="F29" s="26"/>
      <c r="G29" s="51"/>
      <c r="H29" s="26"/>
      <c r="I29" s="51"/>
      <c r="J29" s="26"/>
      <c r="K29" s="51"/>
    </row>
    <row r="30" spans="1:11" ht="12.75">
      <c r="A30" s="31">
        <v>15.86</v>
      </c>
      <c r="B30" s="25" t="s">
        <v>18</v>
      </c>
      <c r="C30" s="38">
        <v>1</v>
      </c>
      <c r="D30" s="41">
        <v>-1</v>
      </c>
      <c r="E30" s="35">
        <v>1</v>
      </c>
      <c r="F30" s="26"/>
      <c r="G30" s="51"/>
      <c r="H30" s="26"/>
      <c r="I30" s="51"/>
      <c r="J30" s="26"/>
      <c r="K30" s="51"/>
    </row>
    <row r="31" spans="1:11" ht="12.75">
      <c r="A31" s="31">
        <v>16</v>
      </c>
      <c r="B31" s="25" t="e">
        <f>NA()</f>
        <v>#N/A</v>
      </c>
      <c r="C31" s="38" t="e">
        <f>NA()</f>
        <v>#N/A</v>
      </c>
      <c r="D31" s="41" t="e">
        <f>NA()</f>
        <v>#N/A</v>
      </c>
      <c r="E31" s="35" t="e">
        <f>NA()</f>
        <v>#N/A</v>
      </c>
      <c r="F31" s="26" t="e">
        <f>NA()</f>
        <v>#N/A</v>
      </c>
      <c r="G31" s="51" t="e">
        <f>NA()</f>
        <v>#N/A</v>
      </c>
      <c r="H31" s="26" t="e">
        <f>NA()</f>
        <v>#N/A</v>
      </c>
      <c r="I31" s="51" t="e">
        <f>NA()</f>
        <v>#N/A</v>
      </c>
      <c r="J31" s="26" t="e">
        <f>NA()</f>
        <v>#N/A</v>
      </c>
      <c r="K31" s="51" t="e">
        <f>NA()</f>
        <v>#N/A</v>
      </c>
    </row>
    <row r="32" spans="1:11" ht="12.75">
      <c r="A32" s="31">
        <v>16.62</v>
      </c>
      <c r="B32" s="25" t="s">
        <v>39</v>
      </c>
      <c r="C32" s="38">
        <v>-2</v>
      </c>
      <c r="D32" s="41">
        <v>1</v>
      </c>
      <c r="E32" s="35">
        <v>0</v>
      </c>
      <c r="F32" s="26"/>
      <c r="G32" s="51"/>
      <c r="H32" s="26"/>
      <c r="I32" s="51"/>
      <c r="J32" s="26"/>
      <c r="K32" s="51"/>
    </row>
    <row r="33" spans="1:11" ht="12.75">
      <c r="A33" s="31">
        <v>16.71</v>
      </c>
      <c r="B33" s="25" t="s">
        <v>38</v>
      </c>
      <c r="C33" s="38">
        <v>-2</v>
      </c>
      <c r="D33" s="41">
        <v>0</v>
      </c>
      <c r="E33" s="35">
        <v>0</v>
      </c>
      <c r="F33" s="26"/>
      <c r="G33" s="51"/>
      <c r="H33" s="26"/>
      <c r="I33" s="51"/>
      <c r="J33" s="26"/>
      <c r="K33" s="51"/>
    </row>
    <row r="34" spans="1:11" ht="12.75">
      <c r="A34" s="31">
        <v>16.93</v>
      </c>
      <c r="B34" s="25" t="s">
        <v>34</v>
      </c>
      <c r="C34" s="38">
        <v>-1</v>
      </c>
      <c r="D34" s="41">
        <v>2</v>
      </c>
      <c r="E34" s="35">
        <v>2</v>
      </c>
      <c r="F34" s="26"/>
      <c r="G34" s="51"/>
      <c r="H34" s="26"/>
      <c r="I34" s="51"/>
      <c r="J34" s="26"/>
      <c r="K34" s="51"/>
    </row>
    <row r="35" spans="1:11" ht="13.5" thickBot="1">
      <c r="A35" s="32">
        <v>17.71</v>
      </c>
      <c r="B35" s="12" t="s">
        <v>33</v>
      </c>
      <c r="C35" s="39">
        <v>-2</v>
      </c>
      <c r="D35" s="42">
        <v>-1</v>
      </c>
      <c r="E35" s="36">
        <v>0</v>
      </c>
      <c r="F35" s="17"/>
      <c r="G35" s="52"/>
      <c r="H35" s="17"/>
      <c r="I35" s="52"/>
      <c r="J35" s="17"/>
      <c r="K35" s="52"/>
    </row>
  </sheetData>
  <mergeCells count="4">
    <mergeCell ref="J1:K1"/>
    <mergeCell ref="C1:E1"/>
    <mergeCell ref="F1:G1"/>
    <mergeCell ref="H1:I1"/>
  </mergeCells>
  <printOptions/>
  <pageMargins left="0.51" right="0.52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B14" sqref="B14"/>
    </sheetView>
  </sheetViews>
  <sheetFormatPr defaultColWidth="9.140625" defaultRowHeight="12.75"/>
  <cols>
    <col min="1" max="1" width="15.00390625" style="0" bestFit="1" customWidth="1"/>
    <col min="2" max="2" width="6.00390625" style="0" bestFit="1" customWidth="1"/>
  </cols>
  <sheetData>
    <row r="1" spans="1:10" ht="12.75">
      <c r="A1" s="56"/>
      <c r="B1" s="56"/>
      <c r="C1" s="53"/>
      <c r="D1" s="54"/>
      <c r="E1" s="54"/>
      <c r="F1" s="54" t="s">
        <v>41</v>
      </c>
      <c r="G1" s="54"/>
      <c r="H1" s="54"/>
      <c r="I1" s="54"/>
      <c r="J1" s="55"/>
    </row>
    <row r="2" spans="1:10" ht="13.5" thickBot="1">
      <c r="A2" s="57" t="s">
        <v>42</v>
      </c>
      <c r="B2" s="57" t="s">
        <v>40</v>
      </c>
      <c r="C2" s="46" t="s">
        <v>46</v>
      </c>
      <c r="D2" s="58" t="s">
        <v>45</v>
      </c>
      <c r="E2" s="58" t="s">
        <v>44</v>
      </c>
      <c r="F2" s="58" t="s">
        <v>43</v>
      </c>
      <c r="G2" s="58" t="s">
        <v>47</v>
      </c>
      <c r="H2" s="58" t="s">
        <v>48</v>
      </c>
      <c r="I2" s="59" t="s">
        <v>49</v>
      </c>
      <c r="J2" s="45" t="s">
        <v>50</v>
      </c>
    </row>
    <row r="3" spans="1:10" ht="12.75">
      <c r="A3" s="11" t="s">
        <v>51</v>
      </c>
      <c r="B3" s="11">
        <v>14</v>
      </c>
      <c r="C3" s="16">
        <v>21.42</v>
      </c>
      <c r="D3" s="19">
        <v>85.71</v>
      </c>
      <c r="E3" s="19"/>
      <c r="F3" s="19"/>
      <c r="G3" s="19"/>
      <c r="H3" s="19"/>
      <c r="I3" s="60"/>
      <c r="J3" s="43"/>
    </row>
    <row r="4" spans="1:10" ht="12.75">
      <c r="A4" s="11" t="s">
        <v>52</v>
      </c>
      <c r="B4" s="11">
        <v>15</v>
      </c>
      <c r="C4" s="16">
        <v>20</v>
      </c>
      <c r="D4" s="19">
        <v>80</v>
      </c>
      <c r="E4" s="19"/>
      <c r="F4" s="19"/>
      <c r="G4" s="19"/>
      <c r="H4" s="19"/>
      <c r="I4" s="60"/>
      <c r="J4" s="43"/>
    </row>
    <row r="5" spans="1:10" ht="12.75">
      <c r="A5" s="11" t="s">
        <v>53</v>
      </c>
      <c r="B5" s="11">
        <v>16</v>
      </c>
      <c r="C5" s="16">
        <v>18.75</v>
      </c>
      <c r="D5" s="19">
        <v>75</v>
      </c>
      <c r="E5" s="19"/>
      <c r="F5" s="19"/>
      <c r="G5" s="19"/>
      <c r="H5" s="19"/>
      <c r="I5" s="60"/>
      <c r="J5" s="43"/>
    </row>
    <row r="6" spans="1:10" ht="12.75">
      <c r="A6" s="11" t="s">
        <v>54</v>
      </c>
      <c r="B6" s="11">
        <v>18</v>
      </c>
      <c r="C6" s="16">
        <v>16.66</v>
      </c>
      <c r="D6" s="19">
        <v>66.66</v>
      </c>
      <c r="E6" s="19"/>
      <c r="F6" s="19"/>
      <c r="G6" s="19"/>
      <c r="H6" s="19"/>
      <c r="I6" s="60"/>
      <c r="J6" s="43"/>
    </row>
    <row r="7" spans="1:10" ht="12.75">
      <c r="A7" s="11" t="s">
        <v>55</v>
      </c>
      <c r="B7" s="11">
        <v>20</v>
      </c>
      <c r="C7" s="16">
        <v>15</v>
      </c>
      <c r="D7" s="19">
        <v>60</v>
      </c>
      <c r="E7" s="19"/>
      <c r="F7" s="19"/>
      <c r="G7" s="19"/>
      <c r="H7" s="19"/>
      <c r="I7" s="60"/>
      <c r="J7" s="43"/>
    </row>
    <row r="8" spans="1:10" ht="12.75">
      <c r="A8" s="11" t="s">
        <v>57</v>
      </c>
      <c r="B8" s="11">
        <v>25</v>
      </c>
      <c r="C8" s="16">
        <v>12</v>
      </c>
      <c r="D8" s="19">
        <v>48</v>
      </c>
      <c r="E8" s="19">
        <v>108</v>
      </c>
      <c r="F8" s="19"/>
      <c r="G8" s="19"/>
      <c r="H8" s="19"/>
      <c r="I8" s="60"/>
      <c r="J8" s="43"/>
    </row>
    <row r="9" spans="1:10" ht="12.75">
      <c r="A9" s="11" t="s">
        <v>56</v>
      </c>
      <c r="B9" s="11">
        <v>28</v>
      </c>
      <c r="C9" s="16">
        <v>10.71</v>
      </c>
      <c r="D9" s="19">
        <v>42.85</v>
      </c>
      <c r="E9" s="19">
        <v>96.42</v>
      </c>
      <c r="F9" s="19"/>
      <c r="G9" s="19"/>
      <c r="H9" s="19"/>
      <c r="I9" s="60"/>
      <c r="J9" s="43"/>
    </row>
    <row r="10" spans="1:10" ht="12.75">
      <c r="A10" s="11" t="s">
        <v>58</v>
      </c>
      <c r="B10" s="11">
        <v>30</v>
      </c>
      <c r="C10" s="16">
        <v>10</v>
      </c>
      <c r="D10" s="19">
        <v>40</v>
      </c>
      <c r="E10" s="19"/>
      <c r="F10" s="19"/>
      <c r="G10" s="19"/>
      <c r="H10" s="19"/>
      <c r="I10" s="60"/>
      <c r="J10" s="43"/>
    </row>
    <row r="11" spans="1:10" ht="12.75">
      <c r="A11" s="11" t="s">
        <v>59</v>
      </c>
      <c r="B11" s="11">
        <v>33</v>
      </c>
      <c r="C11" s="16">
        <v>9.09</v>
      </c>
      <c r="D11" s="19">
        <v>36.36</v>
      </c>
      <c r="E11" s="19"/>
      <c r="F11" s="19"/>
      <c r="G11" s="19"/>
      <c r="H11" s="19"/>
      <c r="I11" s="60"/>
      <c r="J11" s="43"/>
    </row>
    <row r="12" spans="1:10" ht="12.75">
      <c r="A12" s="11" t="s">
        <v>60</v>
      </c>
      <c r="B12" s="11">
        <v>35</v>
      </c>
      <c r="C12" s="16">
        <v>8.57</v>
      </c>
      <c r="D12" s="19">
        <v>34.28</v>
      </c>
      <c r="E12" s="19">
        <v>77.14</v>
      </c>
      <c r="F12" s="19"/>
      <c r="G12" s="19"/>
      <c r="H12" s="19"/>
      <c r="I12" s="60"/>
      <c r="J12" s="43"/>
    </row>
    <row r="13" spans="1:10" ht="12.75">
      <c r="A13" s="11" t="s">
        <v>61</v>
      </c>
      <c r="B13" s="11">
        <v>45</v>
      </c>
      <c r="C13" s="16">
        <v>6.66</v>
      </c>
      <c r="D13" s="19">
        <v>26.66</v>
      </c>
      <c r="E13" s="19">
        <v>60</v>
      </c>
      <c r="F13" s="19"/>
      <c r="G13" s="19"/>
      <c r="H13" s="19"/>
      <c r="I13" s="60"/>
      <c r="J13" s="43"/>
    </row>
    <row r="14" spans="1:10" ht="12.75">
      <c r="A14" s="11" t="s">
        <v>62</v>
      </c>
      <c r="B14" s="11">
        <v>49</v>
      </c>
      <c r="C14" s="16">
        <v>6.12</v>
      </c>
      <c r="D14" s="19">
        <v>24.48</v>
      </c>
      <c r="E14" s="19">
        <v>55.1</v>
      </c>
      <c r="F14" s="19"/>
      <c r="G14" s="19"/>
      <c r="H14" s="19"/>
      <c r="I14" s="60"/>
      <c r="J14" s="43"/>
    </row>
    <row r="15" spans="1:10" ht="12.75">
      <c r="A15" s="11" t="s">
        <v>63</v>
      </c>
      <c r="B15" s="11">
        <v>55</v>
      </c>
      <c r="C15" s="16">
        <v>5.45</v>
      </c>
      <c r="D15" s="19">
        <v>21.81</v>
      </c>
      <c r="E15" s="19">
        <v>49.09</v>
      </c>
      <c r="F15" s="19"/>
      <c r="G15" s="19"/>
      <c r="H15" s="19"/>
      <c r="I15" s="60"/>
      <c r="J15" s="43"/>
    </row>
    <row r="16" spans="1:10" ht="12.75">
      <c r="A16" s="11" t="s">
        <v>64</v>
      </c>
      <c r="B16" s="11">
        <v>65</v>
      </c>
      <c r="C16" s="16">
        <v>4.61</v>
      </c>
      <c r="D16" s="19">
        <v>18.46</v>
      </c>
      <c r="E16" s="19">
        <v>41.53</v>
      </c>
      <c r="F16" s="19"/>
      <c r="G16" s="19"/>
      <c r="H16" s="19"/>
      <c r="I16" s="60"/>
      <c r="J16" s="43"/>
    </row>
    <row r="17" spans="1:10" ht="12.75">
      <c r="A17" s="11" t="s">
        <v>65</v>
      </c>
      <c r="B17" s="11">
        <v>67</v>
      </c>
      <c r="C17" s="16">
        <v>4.47</v>
      </c>
      <c r="D17" s="19">
        <v>17.91</v>
      </c>
      <c r="E17" s="19">
        <v>40.29</v>
      </c>
      <c r="F17" s="19"/>
      <c r="G17" s="19"/>
      <c r="H17" s="19"/>
      <c r="I17" s="60"/>
      <c r="J17" s="43"/>
    </row>
    <row r="18" spans="1:10" ht="12.75">
      <c r="A18" s="11" t="s">
        <v>66</v>
      </c>
      <c r="B18" s="11">
        <v>75</v>
      </c>
      <c r="C18" s="16">
        <v>4</v>
      </c>
      <c r="D18" s="19">
        <v>16</v>
      </c>
      <c r="E18" s="19">
        <v>36</v>
      </c>
      <c r="F18" s="19"/>
      <c r="G18" s="19"/>
      <c r="H18" s="19"/>
      <c r="I18" s="60"/>
      <c r="J18" s="43"/>
    </row>
    <row r="19" spans="1:10" ht="12.75">
      <c r="A19" s="11" t="s">
        <v>67</v>
      </c>
      <c r="B19" s="11">
        <v>78</v>
      </c>
      <c r="C19" s="16">
        <v>3.84</v>
      </c>
      <c r="D19" s="19">
        <v>15.38</v>
      </c>
      <c r="E19" s="19">
        <v>34.61</v>
      </c>
      <c r="F19" s="19"/>
      <c r="G19" s="19"/>
      <c r="H19" s="19"/>
      <c r="I19" s="60"/>
      <c r="J19" s="43"/>
    </row>
    <row r="20" spans="1:10" ht="12.75">
      <c r="A20" s="11" t="s">
        <v>68</v>
      </c>
      <c r="B20" s="11">
        <v>87</v>
      </c>
      <c r="C20" s="16">
        <v>3.44</v>
      </c>
      <c r="D20" s="19">
        <v>13.79</v>
      </c>
      <c r="E20" s="19">
        <v>31.03</v>
      </c>
      <c r="F20" s="19"/>
      <c r="G20" s="19"/>
      <c r="H20" s="19"/>
      <c r="I20" s="60"/>
      <c r="J20" s="43"/>
    </row>
    <row r="21" spans="1:10" ht="12.75">
      <c r="A21" s="11" t="s">
        <v>69</v>
      </c>
      <c r="B21" s="11">
        <v>100</v>
      </c>
      <c r="C21" s="16">
        <v>3</v>
      </c>
      <c r="D21" s="19">
        <v>12</v>
      </c>
      <c r="E21" s="19">
        <v>27</v>
      </c>
      <c r="F21" s="19"/>
      <c r="G21" s="19"/>
      <c r="H21" s="19"/>
      <c r="I21" s="60"/>
      <c r="J21" s="43"/>
    </row>
    <row r="22" spans="1:10" ht="12.75">
      <c r="A22" s="11" t="s">
        <v>70</v>
      </c>
      <c r="B22" s="11">
        <v>111</v>
      </c>
      <c r="C22" s="16"/>
      <c r="D22" s="19">
        <v>10.81</v>
      </c>
      <c r="E22" s="19">
        <v>24.32</v>
      </c>
      <c r="F22" s="19">
        <v>43.24</v>
      </c>
      <c r="G22" s="19"/>
      <c r="H22" s="19"/>
      <c r="I22" s="60"/>
      <c r="J22" s="43"/>
    </row>
    <row r="23" spans="1:10" ht="12.75">
      <c r="A23" s="11" t="s">
        <v>71</v>
      </c>
      <c r="B23" s="11">
        <v>120</v>
      </c>
      <c r="C23" s="16"/>
      <c r="D23" s="19">
        <v>10</v>
      </c>
      <c r="E23" s="19">
        <v>22.5</v>
      </c>
      <c r="F23" s="19">
        <v>40</v>
      </c>
      <c r="G23" s="19"/>
      <c r="H23" s="19"/>
      <c r="I23" s="60"/>
      <c r="J23" s="43"/>
    </row>
    <row r="24" spans="1:10" ht="12.75">
      <c r="A24" s="11" t="s">
        <v>72</v>
      </c>
      <c r="B24" s="11">
        <v>134</v>
      </c>
      <c r="C24" s="16"/>
      <c r="D24" s="19">
        <v>8.95</v>
      </c>
      <c r="E24" s="19">
        <v>20.14</v>
      </c>
      <c r="F24" s="19">
        <v>35.82</v>
      </c>
      <c r="G24" s="19"/>
      <c r="H24" s="19"/>
      <c r="I24" s="60"/>
      <c r="J24" s="43"/>
    </row>
    <row r="25" spans="1:10" ht="12.75">
      <c r="A25" s="11" t="s">
        <v>73</v>
      </c>
      <c r="B25" s="11">
        <v>150</v>
      </c>
      <c r="C25" s="16"/>
      <c r="D25" s="19">
        <v>8</v>
      </c>
      <c r="E25" s="19">
        <v>18</v>
      </c>
      <c r="F25" s="19">
        <v>32</v>
      </c>
      <c r="G25" s="19"/>
      <c r="H25" s="19"/>
      <c r="I25" s="60"/>
      <c r="J25" s="43"/>
    </row>
    <row r="26" spans="1:10" ht="12.75">
      <c r="A26" s="11" t="s">
        <v>74</v>
      </c>
      <c r="B26" s="11">
        <v>183</v>
      </c>
      <c r="C26" s="16"/>
      <c r="D26" s="19">
        <v>6.55</v>
      </c>
      <c r="E26" s="19">
        <v>14.75</v>
      </c>
      <c r="F26" s="19">
        <v>26.22</v>
      </c>
      <c r="G26" s="19"/>
      <c r="H26" s="19"/>
      <c r="I26" s="60"/>
      <c r="J26" s="43"/>
    </row>
    <row r="27" spans="1:10" ht="12.75">
      <c r="A27" s="11" t="s">
        <v>75</v>
      </c>
      <c r="B27" s="11">
        <v>200</v>
      </c>
      <c r="C27" s="16"/>
      <c r="D27" s="19">
        <v>6</v>
      </c>
      <c r="E27" s="19">
        <v>13.5</v>
      </c>
      <c r="F27" s="19">
        <v>24</v>
      </c>
      <c r="G27" s="19">
        <v>37.5</v>
      </c>
      <c r="H27" s="19"/>
      <c r="I27" s="60"/>
      <c r="J27" s="43"/>
    </row>
    <row r="28" spans="1:10" ht="12.75">
      <c r="A28" s="11" t="s">
        <v>78</v>
      </c>
      <c r="B28" s="11">
        <v>245</v>
      </c>
      <c r="C28" s="16"/>
      <c r="D28" s="19">
        <v>4.89</v>
      </c>
      <c r="E28" s="19">
        <v>11.02</v>
      </c>
      <c r="F28" s="19">
        <v>19.59</v>
      </c>
      <c r="G28" s="19">
        <v>30.61</v>
      </c>
      <c r="H28" s="19"/>
      <c r="I28" s="60"/>
      <c r="J28" s="43"/>
    </row>
    <row r="29" spans="1:10" ht="12.75">
      <c r="A29" s="11" t="s">
        <v>77</v>
      </c>
      <c r="B29" s="11">
        <v>271</v>
      </c>
      <c r="C29" s="16"/>
      <c r="D29" s="19">
        <v>4.42</v>
      </c>
      <c r="E29" s="19">
        <v>9.96</v>
      </c>
      <c r="F29" s="19">
        <v>17.71</v>
      </c>
      <c r="G29" s="19">
        <v>27.67</v>
      </c>
      <c r="H29" s="19"/>
      <c r="I29" s="60"/>
      <c r="J29" s="43"/>
    </row>
    <row r="30" spans="1:10" ht="12.75">
      <c r="A30" s="11" t="s">
        <v>76</v>
      </c>
      <c r="B30" s="11">
        <v>300</v>
      </c>
      <c r="C30" s="16"/>
      <c r="D30" s="19">
        <v>4</v>
      </c>
      <c r="E30" s="19">
        <v>9</v>
      </c>
      <c r="F30" s="19">
        <v>16</v>
      </c>
      <c r="G30" s="19">
        <v>25</v>
      </c>
      <c r="H30" s="19"/>
      <c r="I30" s="60"/>
      <c r="J30" s="43"/>
    </row>
    <row r="31" spans="1:10" ht="12.75">
      <c r="A31" s="11" t="s">
        <v>79</v>
      </c>
      <c r="B31" s="11">
        <v>328</v>
      </c>
      <c r="C31" s="16"/>
      <c r="D31" s="19">
        <v>3.65</v>
      </c>
      <c r="E31" s="19">
        <v>8.23</v>
      </c>
      <c r="F31" s="19">
        <v>14.63</v>
      </c>
      <c r="G31" s="19">
        <v>22.86</v>
      </c>
      <c r="H31" s="19">
        <v>32.92</v>
      </c>
      <c r="I31" s="60"/>
      <c r="J31" s="43"/>
    </row>
    <row r="32" spans="1:10" ht="12.75">
      <c r="A32" s="11" t="s">
        <v>80</v>
      </c>
      <c r="B32" s="11">
        <v>400</v>
      </c>
      <c r="C32" s="16"/>
      <c r="D32" s="19">
        <v>3</v>
      </c>
      <c r="E32" s="19">
        <v>6.75</v>
      </c>
      <c r="F32" s="19">
        <v>12</v>
      </c>
      <c r="G32" s="19">
        <v>18.75</v>
      </c>
      <c r="H32" s="19">
        <v>27</v>
      </c>
      <c r="I32" s="60"/>
      <c r="J32" s="43"/>
    </row>
    <row r="33" spans="1:10" ht="12.75">
      <c r="A33" s="11" t="s">
        <v>81</v>
      </c>
      <c r="B33" s="11">
        <v>480</v>
      </c>
      <c r="C33" s="16"/>
      <c r="D33" s="19"/>
      <c r="E33" s="19">
        <v>5.62</v>
      </c>
      <c r="F33" s="19">
        <v>10</v>
      </c>
      <c r="G33" s="19">
        <v>15.62</v>
      </c>
      <c r="H33" s="19">
        <v>22.5</v>
      </c>
      <c r="I33" s="60"/>
      <c r="J33" s="43"/>
    </row>
    <row r="34" spans="1:10" ht="12.75">
      <c r="A34" s="11" t="s">
        <v>82</v>
      </c>
      <c r="B34" s="11">
        <v>500</v>
      </c>
      <c r="C34" s="16"/>
      <c r="D34" s="19"/>
      <c r="E34" s="19">
        <v>5.4</v>
      </c>
      <c r="F34" s="19">
        <v>9.6</v>
      </c>
      <c r="G34" s="19">
        <v>15</v>
      </c>
      <c r="H34" s="19">
        <v>21.6</v>
      </c>
      <c r="I34" s="60"/>
      <c r="J34" s="43"/>
    </row>
    <row r="35" spans="1:10" ht="12.75">
      <c r="A35" s="11" t="s">
        <v>83</v>
      </c>
      <c r="B35" s="11">
        <v>562</v>
      </c>
      <c r="C35" s="16"/>
      <c r="D35" s="19"/>
      <c r="E35" s="19">
        <v>4</v>
      </c>
      <c r="F35" s="19">
        <v>8.54</v>
      </c>
      <c r="G35" s="19">
        <v>13.34</v>
      </c>
      <c r="H35" s="19">
        <v>19.21</v>
      </c>
      <c r="I35" s="60">
        <v>26.15</v>
      </c>
      <c r="J35" s="43"/>
    </row>
    <row r="36" spans="1:10" ht="12.75">
      <c r="A36" s="11" t="s">
        <v>84</v>
      </c>
      <c r="B36" s="11">
        <v>700</v>
      </c>
      <c r="C36" s="16"/>
      <c r="D36" s="19"/>
      <c r="E36" s="19">
        <v>3.85</v>
      </c>
      <c r="F36" s="19">
        <v>6.85</v>
      </c>
      <c r="G36" s="19">
        <v>10.71</v>
      </c>
      <c r="H36" s="19">
        <v>15.42</v>
      </c>
      <c r="I36" s="60">
        <v>21</v>
      </c>
      <c r="J36" s="43"/>
    </row>
    <row r="37" spans="1:10" ht="12.75">
      <c r="A37" s="11" t="s">
        <v>85</v>
      </c>
      <c r="B37" s="11">
        <v>800</v>
      </c>
      <c r="C37" s="16"/>
      <c r="D37" s="19"/>
      <c r="E37" s="19">
        <v>3.37</v>
      </c>
      <c r="F37" s="19">
        <v>6</v>
      </c>
      <c r="G37" s="19">
        <v>9.37</v>
      </c>
      <c r="H37" s="19">
        <v>13.5</v>
      </c>
      <c r="I37" s="60">
        <v>18.37</v>
      </c>
      <c r="J37" s="43"/>
    </row>
    <row r="38" spans="1:10" ht="12.75">
      <c r="A38" s="11" t="s">
        <v>86</v>
      </c>
      <c r="B38" s="11">
        <v>915</v>
      </c>
      <c r="C38" s="16"/>
      <c r="D38" s="19"/>
      <c r="E38" s="19"/>
      <c r="F38" s="19">
        <v>5.24</v>
      </c>
      <c r="G38" s="19">
        <v>8.19</v>
      </c>
      <c r="H38" s="19">
        <v>11.8</v>
      </c>
      <c r="I38" s="60">
        <v>16.06</v>
      </c>
      <c r="J38" s="43"/>
    </row>
    <row r="39" spans="1:10" ht="12.75">
      <c r="A39" s="11" t="s">
        <v>87</v>
      </c>
      <c r="B39" s="11">
        <v>1000</v>
      </c>
      <c r="C39" s="16"/>
      <c r="D39" s="19"/>
      <c r="E39" s="19"/>
      <c r="F39" s="19">
        <v>4.8</v>
      </c>
      <c r="G39" s="19">
        <v>7.5</v>
      </c>
      <c r="H39" s="19">
        <v>10.8</v>
      </c>
      <c r="I39" s="60">
        <v>14.7</v>
      </c>
      <c r="J39" s="43"/>
    </row>
    <row r="40" spans="1:10" ht="12.75">
      <c r="A40" s="11" t="s">
        <v>88</v>
      </c>
      <c r="B40" s="11">
        <v>1272</v>
      </c>
      <c r="C40" s="16"/>
      <c r="D40" s="19"/>
      <c r="E40" s="19"/>
      <c r="F40" s="19"/>
      <c r="G40" s="19">
        <v>5.89</v>
      </c>
      <c r="H40" s="19">
        <v>8.49</v>
      </c>
      <c r="I40" s="60">
        <v>11.55</v>
      </c>
      <c r="J40" s="43"/>
    </row>
    <row r="41" spans="1:10" ht="12.75">
      <c r="A41" s="11" t="s">
        <v>89</v>
      </c>
      <c r="B41" s="11">
        <v>1500</v>
      </c>
      <c r="C41" s="16"/>
      <c r="D41" s="19"/>
      <c r="E41" s="19"/>
      <c r="F41" s="19"/>
      <c r="G41" s="19"/>
      <c r="H41" s="19"/>
      <c r="I41" s="60"/>
      <c r="J41" s="43">
        <v>16.2</v>
      </c>
    </row>
    <row r="42" spans="1:10" ht="12.75">
      <c r="A42" s="11" t="s">
        <v>90</v>
      </c>
      <c r="B42" s="11">
        <v>1775</v>
      </c>
      <c r="C42" s="16"/>
      <c r="D42" s="19"/>
      <c r="E42" s="19"/>
      <c r="F42" s="19"/>
      <c r="G42" s="19"/>
      <c r="H42" s="19"/>
      <c r="I42" s="60"/>
      <c r="J42" s="43">
        <v>13.69</v>
      </c>
    </row>
    <row r="43" spans="1:10" ht="12.75">
      <c r="A43" s="11" t="s">
        <v>91</v>
      </c>
      <c r="B43" s="11">
        <v>1996</v>
      </c>
      <c r="C43" s="16"/>
      <c r="D43" s="19"/>
      <c r="E43" s="19"/>
      <c r="F43" s="19"/>
      <c r="G43" s="19"/>
      <c r="H43" s="19"/>
      <c r="I43" s="60"/>
      <c r="J43" s="43">
        <v>12.17</v>
      </c>
    </row>
    <row r="44" spans="1:10" ht="12.75">
      <c r="A44" s="11" t="s">
        <v>92</v>
      </c>
      <c r="B44" s="11">
        <v>2425</v>
      </c>
      <c r="C44" s="16"/>
      <c r="D44" s="19"/>
      <c r="E44" s="19"/>
      <c r="F44" s="19"/>
      <c r="G44" s="19"/>
      <c r="H44" s="19"/>
      <c r="I44" s="60"/>
      <c r="J44" s="43">
        <v>10.02</v>
      </c>
    </row>
    <row r="45" spans="1:10" ht="12.75">
      <c r="A45" s="11" t="s">
        <v>93</v>
      </c>
      <c r="B45" s="11">
        <v>7200</v>
      </c>
      <c r="C45" s="16">
        <v>0.04</v>
      </c>
      <c r="D45" s="19"/>
      <c r="E45" s="19"/>
      <c r="F45" s="19"/>
      <c r="G45" s="19"/>
      <c r="H45" s="19"/>
      <c r="I45" s="60"/>
      <c r="J45" s="43"/>
    </row>
    <row r="46" spans="1:10" ht="13.5" thickBot="1">
      <c r="A46" s="12" t="s">
        <v>94</v>
      </c>
      <c r="B46" s="12">
        <v>16000</v>
      </c>
      <c r="C46" s="39"/>
      <c r="D46" s="42">
        <v>0.01</v>
      </c>
      <c r="E46" s="42"/>
      <c r="F46" s="42"/>
      <c r="G46" s="42"/>
      <c r="H46" s="42"/>
      <c r="I46" s="61"/>
      <c r="J46" s="36"/>
    </row>
  </sheetData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Alinson</dc:creator>
  <cp:keywords/>
  <dc:description/>
  <cp:lastModifiedBy>GIDSD</cp:lastModifiedBy>
  <cp:lastPrinted>2000-10-23T08:54:35Z</cp:lastPrinted>
  <dcterms:created xsi:type="dcterms:W3CDTF">2000-09-17T20:08:44Z</dcterms:created>
  <dcterms:modified xsi:type="dcterms:W3CDTF">2000-10-22T20:30:23Z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